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est\"/>
    </mc:Choice>
  </mc:AlternateContent>
  <xr:revisionPtr revIDLastSave="0" documentId="13_ncr:1_{9D1D037F-07A9-404C-8DF3-E397B8992167}" xr6:coauthVersionLast="47" xr6:coauthVersionMax="47" xr10:uidLastSave="{00000000-0000-0000-0000-000000000000}"/>
  <bookViews>
    <workbookView xWindow="-120" yWindow="-120" windowWidth="29040" windowHeight="15720" activeTab="2" xr2:uid="{2BC4D094-FBA9-4E0C-9F02-25BEC8C1EEBA}"/>
  </bookViews>
  <sheets>
    <sheet name="Chiffres" sheetId="1" r:id="rId1"/>
    <sheet name="Juillet 2025" sheetId="2" r:id="rId2"/>
    <sheet name="Aout 2025" sheetId="3" r:id="rId3"/>
    <sheet name="Septembre 2025" sheetId="4" r:id="rId4"/>
    <sheet name="Octobre 2025" sheetId="5" r:id="rId5"/>
    <sheet name="Novembre 2025" sheetId="6" r:id="rId6"/>
    <sheet name="Decembre 202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7" l="1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2" i="7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2" i="6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2" i="5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2" i="4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U8" i="2"/>
  <c r="V3" i="3"/>
  <c r="V4" i="3"/>
  <c r="V2" i="3"/>
  <c r="U3" i="2"/>
  <c r="U4" i="2"/>
  <c r="U5" i="2"/>
  <c r="U6" i="2"/>
  <c r="U7" i="2"/>
  <c r="U2" i="2"/>
  <c r="V1" i="7"/>
  <c r="V1" i="6"/>
  <c r="V1" i="5"/>
  <c r="V1" i="4"/>
  <c r="W1" i="3"/>
  <c r="V1" i="2"/>
  <c r="B25" i="1"/>
  <c r="E5" i="2"/>
</calcChain>
</file>

<file path=xl/sharedStrings.xml><?xml version="1.0" encoding="utf-8"?>
<sst xmlns="http://schemas.openxmlformats.org/spreadsheetml/2006/main" count="154" uniqueCount="46">
  <si>
    <t>ŒUF</t>
  </si>
  <si>
    <t>TOMATE</t>
  </si>
  <si>
    <t>CONCOMBRE</t>
  </si>
  <si>
    <t>MOZZARELLA</t>
  </si>
  <si>
    <t>MAQUEREAUX</t>
  </si>
  <si>
    <t>JAMBON</t>
  </si>
  <si>
    <t>COMPOTE</t>
  </si>
  <si>
    <t>BARRE DE CEREAL</t>
  </si>
  <si>
    <t>CHOCOLAT 85%</t>
  </si>
  <si>
    <t>LLAIT CHOCOLAT PROTEINE</t>
  </si>
  <si>
    <t>COMTE</t>
  </si>
  <si>
    <t>EMMENTAL PROTEINE</t>
  </si>
  <si>
    <t>CHEVRE</t>
  </si>
  <si>
    <t>JAMBON -25</t>
  </si>
  <si>
    <t>SALAKIS</t>
  </si>
  <si>
    <t>YAOURT PROTEINE CHOCOLA</t>
  </si>
  <si>
    <t>YAOURT PROTEINE PASSION</t>
  </si>
  <si>
    <t>AVOCAT</t>
  </si>
  <si>
    <t>1 œuf</t>
  </si>
  <si>
    <t>une trache</t>
  </si>
  <si>
    <t>une tranche</t>
  </si>
  <si>
    <t>1 carré</t>
  </si>
  <si>
    <t>1 yaourt</t>
  </si>
  <si>
    <t>Autre</t>
  </si>
  <si>
    <t>1 verre 250ml</t>
  </si>
  <si>
    <t>Total</t>
  </si>
  <si>
    <t>62g (moitié)</t>
  </si>
  <si>
    <t>ŒUF (nb)</t>
  </si>
  <si>
    <t>TOMATE (kcal)</t>
  </si>
  <si>
    <t>CONCOMBRE (kcal)</t>
  </si>
  <si>
    <t>MOZZARELLA (nb)</t>
  </si>
  <si>
    <t>COMTE (nb)</t>
  </si>
  <si>
    <t>EMMENTAL PROTEINE (nb)</t>
  </si>
  <si>
    <t>CHEVRE (kcal)</t>
  </si>
  <si>
    <t>SALAKIS (kcal)</t>
  </si>
  <si>
    <t>JAMBON (nb)</t>
  </si>
  <si>
    <t>JAMBON -25 (nb)</t>
  </si>
  <si>
    <t>MAQUEREAUX (kcal)</t>
  </si>
  <si>
    <t>BARRE DE CEREAL (nb)</t>
  </si>
  <si>
    <t>CHOCOLAT 85% (nb)</t>
  </si>
  <si>
    <t>Poids</t>
  </si>
  <si>
    <t>age</t>
  </si>
  <si>
    <t>taille</t>
  </si>
  <si>
    <t>kcal</t>
  </si>
  <si>
    <t>1 avocat</t>
  </si>
  <si>
    <t>Complément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</si>
</sst>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1" applyBorder="1"/>
    <xf numFmtId="14" fontId="0" fillId="0" borderId="1" xfId="0" applyNumberFormat="1" applyBorder="1"/>
  </cellXfs>
  <cellStyles count="2">
    <cellStyle name="Normal" xfId="0" builtinId="0"/>
    <cellStyle name="Satisfaisant" xfId="1" builtinId="26"/>
  </cellStyles>
  <dxfs count="18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DEA1-F159-4206-9569-ADC758D4C4FE}">
  <dimension ref="A1:D25"/>
  <sheetViews>
    <sheetView workbookViewId="0">
      <selection activeCell="B18" sqref="B18"/>
    </sheetView>
  </sheetViews>
  <sheetFormatPr baseColWidth="10" defaultRowHeight="15" x14ac:dyDescent="0.25"/>
  <sheetData>
    <row r="1" spans="1:4" x14ac:dyDescent="0.25">
      <c r="A1" t="s">
        <v>0</v>
      </c>
      <c r="B1">
        <v>138</v>
      </c>
      <c r="C1">
        <v>91</v>
      </c>
      <c r="D1" t="s">
        <v>18</v>
      </c>
    </row>
    <row r="2" spans="1:4" x14ac:dyDescent="0.25">
      <c r="A2" t="s">
        <v>1</v>
      </c>
      <c r="B2">
        <v>16</v>
      </c>
    </row>
    <row r="3" spans="1:4" x14ac:dyDescent="0.25">
      <c r="A3" t="s">
        <v>2</v>
      </c>
      <c r="B3">
        <v>14.7</v>
      </c>
    </row>
    <row r="4" spans="1:4" x14ac:dyDescent="0.25">
      <c r="A4" t="s">
        <v>3</v>
      </c>
      <c r="B4">
        <v>220</v>
      </c>
      <c r="C4">
        <v>136.4</v>
      </c>
      <c r="D4" t="s">
        <v>26</v>
      </c>
    </row>
    <row r="5" spans="1:4" x14ac:dyDescent="0.25">
      <c r="A5" t="s">
        <v>10</v>
      </c>
      <c r="B5">
        <v>410</v>
      </c>
      <c r="C5">
        <v>61.5</v>
      </c>
      <c r="D5" t="s">
        <v>19</v>
      </c>
    </row>
    <row r="6" spans="1:4" x14ac:dyDescent="0.25">
      <c r="A6" t="s">
        <v>11</v>
      </c>
      <c r="B6">
        <v>287</v>
      </c>
      <c r="C6">
        <v>60</v>
      </c>
      <c r="D6" t="s">
        <v>19</v>
      </c>
    </row>
    <row r="7" spans="1:4" x14ac:dyDescent="0.25">
      <c r="A7" t="s">
        <v>12</v>
      </c>
      <c r="B7">
        <v>290</v>
      </c>
    </row>
    <row r="8" spans="1:4" x14ac:dyDescent="0.25">
      <c r="A8" t="s">
        <v>14</v>
      </c>
      <c r="B8">
        <v>293</v>
      </c>
    </row>
    <row r="9" spans="1:4" x14ac:dyDescent="0.25">
      <c r="A9" t="s">
        <v>5</v>
      </c>
      <c r="B9">
        <v>100</v>
      </c>
      <c r="C9">
        <v>30</v>
      </c>
      <c r="D9" t="s">
        <v>20</v>
      </c>
    </row>
    <row r="10" spans="1:4" x14ac:dyDescent="0.25">
      <c r="A10" t="s">
        <v>13</v>
      </c>
      <c r="B10">
        <v>103</v>
      </c>
      <c r="C10">
        <v>41</v>
      </c>
      <c r="D10" t="s">
        <v>20</v>
      </c>
    </row>
    <row r="11" spans="1:4" x14ac:dyDescent="0.25">
      <c r="A11" t="s">
        <v>4</v>
      </c>
      <c r="B11">
        <v>215</v>
      </c>
    </row>
    <row r="12" spans="1:4" x14ac:dyDescent="0.25">
      <c r="A12" t="s">
        <v>7</v>
      </c>
      <c r="B12">
        <v>200</v>
      </c>
    </row>
    <row r="13" spans="1:4" x14ac:dyDescent="0.25">
      <c r="A13" t="s">
        <v>8</v>
      </c>
      <c r="B13">
        <v>603</v>
      </c>
      <c r="C13">
        <v>50</v>
      </c>
      <c r="D13" t="s">
        <v>21</v>
      </c>
    </row>
    <row r="14" spans="1:4" x14ac:dyDescent="0.25">
      <c r="A14" t="s">
        <v>9</v>
      </c>
      <c r="B14">
        <v>69</v>
      </c>
      <c r="C14">
        <v>175</v>
      </c>
      <c r="D14" t="s">
        <v>24</v>
      </c>
    </row>
    <row r="15" spans="1:4" x14ac:dyDescent="0.25">
      <c r="A15" t="s">
        <v>6</v>
      </c>
      <c r="B15">
        <v>60</v>
      </c>
    </row>
    <row r="16" spans="1:4" x14ac:dyDescent="0.25">
      <c r="A16" t="s">
        <v>15</v>
      </c>
      <c r="B16">
        <v>63</v>
      </c>
      <c r="C16">
        <v>101</v>
      </c>
      <c r="D16" t="s">
        <v>22</v>
      </c>
    </row>
    <row r="17" spans="1:4" x14ac:dyDescent="0.25">
      <c r="A17" t="s">
        <v>16</v>
      </c>
      <c r="B17">
        <v>59</v>
      </c>
      <c r="C17">
        <v>93</v>
      </c>
      <c r="D17" t="s">
        <v>22</v>
      </c>
    </row>
    <row r="18" spans="1:4" x14ac:dyDescent="0.25">
      <c r="A18" t="s">
        <v>17</v>
      </c>
      <c r="B18">
        <v>160</v>
      </c>
      <c r="C18">
        <v>320</v>
      </c>
      <c r="D18" t="s">
        <v>44</v>
      </c>
    </row>
    <row r="22" spans="1:4" x14ac:dyDescent="0.25">
      <c r="A22" t="s">
        <v>40</v>
      </c>
      <c r="B22">
        <v>94.9</v>
      </c>
    </row>
    <row r="23" spans="1:4" x14ac:dyDescent="0.25">
      <c r="A23" t="s">
        <v>42</v>
      </c>
      <c r="B23">
        <v>180</v>
      </c>
    </row>
    <row r="24" spans="1:4" x14ac:dyDescent="0.25">
      <c r="A24" t="s">
        <v>41</v>
      </c>
      <c r="B24">
        <v>27</v>
      </c>
    </row>
    <row r="25" spans="1:4" x14ac:dyDescent="0.25">
      <c r="A25" t="s">
        <v>43</v>
      </c>
      <c r="B25">
        <f>88.362+(13.397*B22)+(4.799*B23)-(5.677*B24)</f>
        <v>2070.2783000000004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CA47-392F-4C15-9368-1C3E18EE0001}">
  <dimension ref="A1:V11"/>
  <sheetViews>
    <sheetView workbookViewId="0">
      <selection activeCell="D53" sqref="D53"/>
    </sheetView>
  </sheetViews>
  <sheetFormatPr baseColWidth="10" defaultRowHeight="15" x14ac:dyDescent="0.25"/>
  <cols>
    <col min="1" max="1" width="10.42578125" bestFit="1" customWidth="1"/>
    <col min="2" max="2" width="9.42578125" bestFit="1" customWidth="1"/>
    <col min="3" max="3" width="13.7109375" bestFit="1" customWidth="1"/>
    <col min="4" max="4" width="18.140625" bestFit="1" customWidth="1"/>
    <col min="5" max="5" width="16.42578125" bestFit="1" customWidth="1"/>
    <col min="6" max="6" width="11.28515625" bestFit="1" customWidth="1"/>
    <col min="7" max="7" width="24.140625" bestFit="1" customWidth="1"/>
    <col min="8" max="8" width="13.28515625" bestFit="1" customWidth="1"/>
    <col min="9" max="9" width="13.42578125" bestFit="1" customWidth="1"/>
    <col min="10" max="10" width="12.5703125" bestFit="1" customWidth="1"/>
    <col min="11" max="11" width="15.7109375" bestFit="1" customWidth="1"/>
    <col min="12" max="12" width="18.85546875" bestFit="1" customWidth="1"/>
    <col min="13" max="13" width="20.28515625" bestFit="1" customWidth="1"/>
    <col min="14" max="14" width="18.7109375" bestFit="1" customWidth="1"/>
    <col min="15" max="15" width="24.7109375" bestFit="1" customWidth="1"/>
    <col min="16" max="16" width="9.7109375" bestFit="1" customWidth="1"/>
    <col min="17" max="17" width="26.42578125" bestFit="1" customWidth="1"/>
    <col min="18" max="18" width="25.5703125" bestFit="1" customWidth="1"/>
    <col min="19" max="19" width="8" bestFit="1" customWidth="1"/>
    <col min="20" max="20" width="5.5703125" bestFit="1" customWidth="1"/>
    <col min="21" max="21" width="7" bestFit="1" customWidth="1"/>
  </cols>
  <sheetData>
    <row r="1" spans="1:22" x14ac:dyDescent="0.25">
      <c r="A1" s="2"/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9</v>
      </c>
      <c r="P1" s="2" t="s">
        <v>6</v>
      </c>
      <c r="Q1" s="2" t="s">
        <v>15</v>
      </c>
      <c r="R1" s="2" t="s">
        <v>16</v>
      </c>
      <c r="S1" s="2" t="s">
        <v>17</v>
      </c>
      <c r="T1" s="2" t="s">
        <v>23</v>
      </c>
      <c r="U1" s="2" t="s">
        <v>25</v>
      </c>
      <c r="V1">
        <f>Chiffres!B25</f>
        <v>2070.2783000000004</v>
      </c>
    </row>
    <row r="2" spans="1:22" x14ac:dyDescent="0.25">
      <c r="A2" s="4">
        <v>45863</v>
      </c>
      <c r="B2" s="2">
        <v>4</v>
      </c>
      <c r="C2" s="2">
        <v>0</v>
      </c>
      <c r="D2" s="2">
        <v>30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1</v>
      </c>
      <c r="N2" s="2">
        <v>0</v>
      </c>
      <c r="O2" s="2">
        <v>1</v>
      </c>
      <c r="P2" s="2">
        <v>2</v>
      </c>
      <c r="Q2" s="2">
        <v>0</v>
      </c>
      <c r="R2" s="2">
        <v>0</v>
      </c>
      <c r="S2" s="2">
        <v>0</v>
      </c>
      <c r="T2" s="2">
        <v>150</v>
      </c>
      <c r="U2" s="3">
        <f>B2*Chiffres!C$1+'Juillet 2025'!C2+'Juillet 2025'!D2+'Juillet 2025'!E2*Chiffres!C$4+'Juillet 2025'!F2*Chiffres!C$5+'Juillet 2025'!G2*Chiffres!C$6+'Juillet 2025'!H2+'Juillet 2025'!I2+'Juillet 2025'!J2*Chiffres!C$9+'Juillet 2025'!K2*Chiffres!C$10+'Juillet 2025'!L2+'Juillet 2025'!M2*Chiffres!B$12+'Juillet 2025'!O2*Chiffres!C$14+'Juillet 2025'!N2*Chiffres!C$13+'Juillet 2025'!P2*Chiffres!B$15+'Juillet 2025'!Q2*Chiffres!C$16+'Juillet 2025'!R2*Chiffres!C$17+'Juillet 2025'!S2*Chiffres!C$18+'Juillet 2025'!T2</f>
        <v>1216.4000000000001</v>
      </c>
    </row>
    <row r="3" spans="1:22" x14ac:dyDescent="0.25">
      <c r="A3" s="4">
        <v>45864</v>
      </c>
      <c r="B3" s="2"/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v>0</v>
      </c>
      <c r="L3" s="2">
        <v>0</v>
      </c>
      <c r="M3" s="2">
        <v>1</v>
      </c>
      <c r="N3" s="2">
        <v>0</v>
      </c>
      <c r="O3" s="2">
        <v>2</v>
      </c>
      <c r="P3" s="2">
        <v>1</v>
      </c>
      <c r="Q3" s="2">
        <v>0</v>
      </c>
      <c r="R3" s="2">
        <v>0</v>
      </c>
      <c r="S3" s="2">
        <v>0</v>
      </c>
      <c r="T3" s="2">
        <v>400</v>
      </c>
      <c r="U3" s="3">
        <f>B3*Chiffres!C$1+'Juillet 2025'!C3+'Juillet 2025'!D3+'Juillet 2025'!E3*Chiffres!C$4+'Juillet 2025'!F3*Chiffres!C$5+'Juillet 2025'!G3*Chiffres!C$6+'Juillet 2025'!H3+'Juillet 2025'!I3+'Juillet 2025'!J3*Chiffres!C$9+'Juillet 2025'!K3*Chiffres!C$10+'Juillet 2025'!L3+'Juillet 2025'!M3*Chiffres!B$12+'Juillet 2025'!O3*Chiffres!C$14+'Juillet 2025'!N3*Chiffres!C$13+'Juillet 2025'!P3*Chiffres!B$15+'Juillet 2025'!Q3*Chiffres!C$16+'Juillet 2025'!R3*Chiffres!C$17+'Juillet 2025'!S3*Chiffres!C$18+'Juillet 2025'!T3</f>
        <v>1040</v>
      </c>
    </row>
    <row r="4" spans="1:22" x14ac:dyDescent="0.25">
      <c r="A4" s="4">
        <v>45865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2</v>
      </c>
      <c r="K4" s="2">
        <v>0</v>
      </c>
      <c r="L4" s="2">
        <v>0</v>
      </c>
      <c r="M4" s="2">
        <v>1</v>
      </c>
      <c r="N4" s="2">
        <v>0</v>
      </c>
      <c r="O4" s="2">
        <v>2</v>
      </c>
      <c r="P4" s="2">
        <v>1</v>
      </c>
      <c r="Q4" s="2">
        <v>1</v>
      </c>
      <c r="R4" s="2">
        <v>0</v>
      </c>
      <c r="S4" s="2">
        <v>0</v>
      </c>
      <c r="T4" s="2">
        <v>500</v>
      </c>
      <c r="U4" s="3">
        <f>B4*Chiffres!C$1+'Juillet 2025'!C4+'Juillet 2025'!D4+'Juillet 2025'!E4*Chiffres!C$4+'Juillet 2025'!F4*Chiffres!C$5+'Juillet 2025'!G4*Chiffres!C$6+'Juillet 2025'!H4+'Juillet 2025'!I4+'Juillet 2025'!J4*Chiffres!C$9+'Juillet 2025'!K4*Chiffres!C$10+'Juillet 2025'!L4+'Juillet 2025'!M4*Chiffres!B$12+'Juillet 2025'!O4*Chiffres!C$14+'Juillet 2025'!N4*Chiffres!C$13+'Juillet 2025'!P4*Chiffres!B$15+'Juillet 2025'!Q4*Chiffres!C$16+'Juillet 2025'!R4*Chiffres!C$17+'Juillet 2025'!S4*Chiffres!C$18+'Juillet 2025'!T4</f>
        <v>1271</v>
      </c>
    </row>
    <row r="5" spans="1:22" x14ac:dyDescent="0.25">
      <c r="A5" s="4">
        <v>45866</v>
      </c>
      <c r="B5" s="2">
        <v>4</v>
      </c>
      <c r="C5" s="2">
        <v>0</v>
      </c>
      <c r="D5" s="2">
        <v>0</v>
      </c>
      <c r="E5" s="2">
        <f>1/2</f>
        <v>0.5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3</v>
      </c>
      <c r="L5" s="2">
        <v>0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0</v>
      </c>
      <c r="T5" s="2">
        <v>200</v>
      </c>
      <c r="U5" s="3">
        <f>B5*Chiffres!C$1+'Juillet 2025'!C5+'Juillet 2025'!D5+'Juillet 2025'!E5*Chiffres!C$4+'Juillet 2025'!F5*Chiffres!C$5+'Juillet 2025'!G5*Chiffres!C$6+'Juillet 2025'!H5+'Juillet 2025'!I5+'Juillet 2025'!J5*Chiffres!C$9+'Juillet 2025'!K5*Chiffres!C$10+'Juillet 2025'!L5+'Juillet 2025'!M5*Chiffres!B$12+'Juillet 2025'!O5*Chiffres!C$14+'Juillet 2025'!N5*Chiffres!C$13+'Juillet 2025'!P5*Chiffres!B$15+'Juillet 2025'!Q5*Chiffres!C$16+'Juillet 2025'!R5*Chiffres!C$17+'Juillet 2025'!S5*Chiffres!C$18+'Juillet 2025'!T5</f>
        <v>1434.2</v>
      </c>
    </row>
    <row r="6" spans="1:22" x14ac:dyDescent="0.25">
      <c r="A6" s="4">
        <v>45867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100</v>
      </c>
      <c r="J6" s="2">
        <v>0</v>
      </c>
      <c r="K6" s="2">
        <v>2</v>
      </c>
      <c r="L6" s="2">
        <v>0</v>
      </c>
      <c r="M6" s="2">
        <v>1</v>
      </c>
      <c r="N6" s="2">
        <v>0</v>
      </c>
      <c r="O6" s="2">
        <v>1</v>
      </c>
      <c r="P6" s="2">
        <v>0</v>
      </c>
      <c r="Q6" s="2">
        <v>1</v>
      </c>
      <c r="R6" s="2">
        <v>0</v>
      </c>
      <c r="S6" s="2">
        <v>0</v>
      </c>
      <c r="T6" s="2">
        <v>600</v>
      </c>
      <c r="U6" s="3">
        <f>B6*Chiffres!C$1+'Juillet 2025'!C6+'Juillet 2025'!D6+'Juillet 2025'!E6*Chiffres!C$4+'Juillet 2025'!F6*Chiffres!C$5+'Juillet 2025'!G6*Chiffres!C$6+'Juillet 2025'!H6+'Juillet 2025'!I6+'Juillet 2025'!J6*Chiffres!C$9+'Juillet 2025'!K6*Chiffres!C$10+'Juillet 2025'!L6+'Juillet 2025'!M6*Chiffres!B$12+'Juillet 2025'!O6*Chiffres!C$14+'Juillet 2025'!N6*Chiffres!C$13+'Juillet 2025'!P6*Chiffres!B$15+'Juillet 2025'!Q6*Chiffres!C$16+'Juillet 2025'!R6*Chiffres!C$17+'Juillet 2025'!S6*Chiffres!C$18+'Juillet 2025'!T6</f>
        <v>1258</v>
      </c>
    </row>
    <row r="7" spans="1:22" x14ac:dyDescent="0.25">
      <c r="A7" s="4">
        <v>45868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100</v>
      </c>
      <c r="J7" s="2">
        <v>1</v>
      </c>
      <c r="K7" s="2">
        <v>0</v>
      </c>
      <c r="L7" s="2">
        <v>0</v>
      </c>
      <c r="M7" s="2">
        <v>1</v>
      </c>
      <c r="N7" s="2">
        <v>0</v>
      </c>
      <c r="O7" s="2">
        <v>1</v>
      </c>
      <c r="P7" s="2">
        <v>1</v>
      </c>
      <c r="Q7" s="2">
        <v>0</v>
      </c>
      <c r="R7" s="2">
        <v>1</v>
      </c>
      <c r="S7" s="2">
        <v>0</v>
      </c>
      <c r="T7" s="2">
        <v>300</v>
      </c>
      <c r="U7" s="3">
        <f>B7*Chiffres!C$1+'Juillet 2025'!C7+'Juillet 2025'!D7+'Juillet 2025'!E7*Chiffres!C$4+'Juillet 2025'!F7*Chiffres!C$5+'Juillet 2025'!G7*Chiffres!C$6+'Juillet 2025'!H7+'Juillet 2025'!I7+'Juillet 2025'!J7*Chiffres!C$9+'Juillet 2025'!K7*Chiffres!C$10+'Juillet 2025'!L7+'Juillet 2025'!M7*Chiffres!B$12+'Juillet 2025'!O7*Chiffres!C$14+'Juillet 2025'!N7*Chiffres!C$13+'Juillet 2025'!P7*Chiffres!B$15+'Juillet 2025'!Q7*Chiffres!C$16+'Juillet 2025'!R7*Chiffres!C$17+'Juillet 2025'!S7*Chiffres!C$18+'Juillet 2025'!T7</f>
        <v>958</v>
      </c>
    </row>
    <row r="8" spans="1:22" x14ac:dyDescent="0.25">
      <c r="A8" s="4">
        <v>45869</v>
      </c>
      <c r="B8" s="2">
        <v>4</v>
      </c>
      <c r="C8" s="2">
        <v>30</v>
      </c>
      <c r="D8" s="2">
        <v>15</v>
      </c>
      <c r="E8" s="2">
        <v>0</v>
      </c>
      <c r="F8" s="2">
        <v>0</v>
      </c>
      <c r="G8" s="2">
        <v>0</v>
      </c>
      <c r="H8" s="2">
        <v>0</v>
      </c>
      <c r="I8" s="2">
        <v>100</v>
      </c>
      <c r="J8" s="2">
        <v>1</v>
      </c>
      <c r="K8" s="2">
        <v>2</v>
      </c>
      <c r="L8" s="2">
        <v>0</v>
      </c>
      <c r="M8" s="2">
        <v>2</v>
      </c>
      <c r="N8" s="2">
        <v>1</v>
      </c>
      <c r="O8" s="2">
        <v>1</v>
      </c>
      <c r="P8" s="2">
        <v>1</v>
      </c>
      <c r="Q8" s="2">
        <v>0</v>
      </c>
      <c r="R8" s="2">
        <v>0</v>
      </c>
      <c r="S8" s="2">
        <v>0.5</v>
      </c>
      <c r="T8" s="2">
        <v>250</v>
      </c>
      <c r="U8" s="3">
        <f>B8*Chiffres!C$1+'Juillet 2025'!C8+'Juillet 2025'!D8+'Juillet 2025'!E8*Chiffres!C$4+'Juillet 2025'!F8*Chiffres!C$5+'Juillet 2025'!G8*Chiffres!C$6+'Juillet 2025'!H8+'Juillet 2025'!I8+'Juillet 2025'!J8*Chiffres!C$9+'Juillet 2025'!K8*Chiffres!C$10+'Juillet 2025'!L8+'Juillet 2025'!M8*Chiffres!B$12+'Juillet 2025'!O8*Chiffres!C$14+'Juillet 2025'!N8*Chiffres!C$13+'Juillet 2025'!P8*Chiffres!B$15+'Juillet 2025'!Q8*Chiffres!C$16+'Juillet 2025'!R8*Chiffres!C$17+'Juillet 2025'!S8*Chiffres!C$18+'Juillet 2025'!T8</f>
        <v>1716</v>
      </c>
    </row>
    <row r="9" spans="1:22" x14ac:dyDescent="0.25">
      <c r="A9" s="1"/>
    </row>
    <row r="10" spans="1:22" x14ac:dyDescent="0.25">
      <c r="A10" s="1"/>
    </row>
    <row r="11" spans="1:22" x14ac:dyDescent="0.25">
      <c r="A11" s="1"/>
    </row>
  </sheetData>
  <conditionalFormatting sqref="U2:U8">
    <cfRule type="cellIs" dxfId="17" priority="1" operator="greaterThan">
      <formula>1500</formula>
    </cfRule>
    <cfRule type="cellIs" dxfId="16" priority="2" operator="lessThan">
      <formula>1000</formula>
    </cfRule>
    <cfRule type="cellIs" dxfId="15" priority="3" operator="between">
      <formula>1000</formula>
      <formula>1500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64800-F3E2-4D61-9553-69C4D0DA1F11}">
  <dimension ref="A1:W32"/>
  <sheetViews>
    <sheetView tabSelected="1" topLeftCell="H1" workbookViewId="0">
      <selection activeCell="U23" sqref="U23"/>
    </sheetView>
  </sheetViews>
  <sheetFormatPr baseColWidth="10" defaultRowHeight="15" x14ac:dyDescent="0.25"/>
  <cols>
    <col min="3" max="3" width="13.7109375" bestFit="1" customWidth="1"/>
    <col min="4" max="4" width="18.140625" bestFit="1" customWidth="1"/>
    <col min="5" max="5" width="16.42578125" bestFit="1" customWidth="1"/>
    <col min="7" max="7" width="24.140625" bestFit="1" customWidth="1"/>
    <col min="8" max="8" width="13.28515625" bestFit="1" customWidth="1"/>
    <col min="9" max="9" width="13.42578125" bestFit="1" customWidth="1"/>
    <col min="10" max="10" width="12.5703125" bestFit="1" customWidth="1"/>
    <col min="11" max="11" width="15.7109375" bestFit="1" customWidth="1"/>
    <col min="12" max="12" width="18.85546875" bestFit="1" customWidth="1"/>
    <col min="13" max="13" width="20.28515625" bestFit="1" customWidth="1"/>
    <col min="14" max="14" width="18.7109375" bestFit="1" customWidth="1"/>
    <col min="15" max="15" width="24.7109375" bestFit="1" customWidth="1"/>
    <col min="17" max="17" width="26.42578125" bestFit="1" customWidth="1"/>
    <col min="18" max="18" width="25.5703125" bestFit="1" customWidth="1"/>
    <col min="20" max="20" width="12.140625" bestFit="1" customWidth="1"/>
  </cols>
  <sheetData>
    <row r="1" spans="1:23" x14ac:dyDescent="0.25">
      <c r="A1" s="2"/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9</v>
      </c>
      <c r="P1" s="2" t="s">
        <v>6</v>
      </c>
      <c r="Q1" s="2" t="s">
        <v>15</v>
      </c>
      <c r="R1" s="2" t="s">
        <v>16</v>
      </c>
      <c r="S1" s="2" t="s">
        <v>17</v>
      </c>
      <c r="T1" s="2" t="s">
        <v>45</v>
      </c>
      <c r="U1" s="2" t="s">
        <v>23</v>
      </c>
      <c r="V1" s="2" t="s">
        <v>25</v>
      </c>
      <c r="W1">
        <f>Chiffres!B25</f>
        <v>2070.2783000000004</v>
      </c>
    </row>
    <row r="2" spans="1:23" x14ac:dyDescent="0.25">
      <c r="A2" s="4">
        <v>45870</v>
      </c>
      <c r="B2" s="2">
        <v>1</v>
      </c>
      <c r="C2" s="2"/>
      <c r="D2" s="2"/>
      <c r="E2" s="2"/>
      <c r="F2" s="2">
        <v>1</v>
      </c>
      <c r="G2" s="2"/>
      <c r="H2" s="2"/>
      <c r="I2" s="2"/>
      <c r="J2" s="2"/>
      <c r="K2" s="2"/>
      <c r="L2" s="2"/>
      <c r="M2" s="2">
        <v>1</v>
      </c>
      <c r="N2" s="2"/>
      <c r="O2" s="2">
        <v>1</v>
      </c>
      <c r="P2" s="2"/>
      <c r="Q2" s="2"/>
      <c r="R2" s="2"/>
      <c r="S2" s="2"/>
      <c r="T2" s="2">
        <v>113</v>
      </c>
      <c r="U2" s="2">
        <v>700</v>
      </c>
      <c r="V2" s="3">
        <f>B2*Chiffres!C$1+'Aout 2025'!C2+'Aout 2025'!D2+'Aout 2025'!E2*Chiffres!C$4+'Aout 2025'!F2*Chiffres!C$5+'Aout 2025'!G2*Chiffres!C$6+'Aout 2025'!H2+'Aout 2025'!I2+'Aout 2025'!J2*Chiffres!C$9+'Aout 2025'!K2*Chiffres!C$10+'Aout 2025'!L2+'Aout 2025'!M2*Chiffres!B$12+'Aout 2025'!O2*Chiffres!C$14+'Aout 2025'!N2*Chiffres!C$13+'Aout 2025'!P2*Chiffres!B$15+'Aout 2025'!Q2*Chiffres!C$16+'Aout 2025'!R2*Chiffres!C$17+'Aout 2025'!S2*Chiffres!C$18+'Aout 2025'!T2+U2</f>
        <v>1340.5</v>
      </c>
    </row>
    <row r="3" spans="1:23" x14ac:dyDescent="0.25">
      <c r="A3" s="4">
        <v>45871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>
        <v>1</v>
      </c>
      <c r="P3" s="2">
        <v>1</v>
      </c>
      <c r="Q3" s="2"/>
      <c r="R3" s="2"/>
      <c r="S3" s="2"/>
      <c r="T3" s="2">
        <v>113</v>
      </c>
      <c r="U3" s="2">
        <v>614</v>
      </c>
      <c r="V3" s="3">
        <f>B3*Chiffres!C$1+'Aout 2025'!C3+'Aout 2025'!D3+'Aout 2025'!E3*Chiffres!C$4+'Aout 2025'!F3*Chiffres!C$5+'Aout 2025'!G3*Chiffres!C$6+'Aout 2025'!H3+'Aout 2025'!I3+'Aout 2025'!J3*Chiffres!C$9+'Aout 2025'!K3*Chiffres!C$10+'Aout 2025'!L3+'Aout 2025'!M3*Chiffres!B$12+'Aout 2025'!O3*Chiffres!C$14+'Aout 2025'!N3*Chiffres!C$13+'Aout 2025'!P3*Chiffres!B$15+'Aout 2025'!Q3*Chiffres!C$16+'Aout 2025'!R3*Chiffres!C$17+'Aout 2025'!S3*Chiffres!C$18+'Aout 2025'!T3+U3</f>
        <v>1162</v>
      </c>
    </row>
    <row r="4" spans="1:23" x14ac:dyDescent="0.25">
      <c r="A4" s="4">
        <v>45872</v>
      </c>
      <c r="B4" s="2"/>
      <c r="C4" s="2"/>
      <c r="D4" s="2"/>
      <c r="E4" s="2">
        <v>1</v>
      </c>
      <c r="F4" s="2">
        <v>2</v>
      </c>
      <c r="G4" s="2"/>
      <c r="H4" s="2"/>
      <c r="I4" s="2"/>
      <c r="J4" s="2"/>
      <c r="K4" s="2">
        <v>2.5</v>
      </c>
      <c r="L4" s="2"/>
      <c r="M4" s="2">
        <v>1</v>
      </c>
      <c r="N4" s="2"/>
      <c r="O4" s="2">
        <v>1</v>
      </c>
      <c r="P4" s="2">
        <v>2</v>
      </c>
      <c r="Q4" s="2"/>
      <c r="R4" s="2"/>
      <c r="S4" s="2"/>
      <c r="T4" s="2">
        <v>113</v>
      </c>
      <c r="U4" s="2">
        <v>40</v>
      </c>
      <c r="V4" s="3">
        <f>B4*Chiffres!C$1+'Aout 2025'!C4+'Aout 2025'!D4+'Aout 2025'!E4*Chiffres!C$4+'Aout 2025'!F4*Chiffres!C$5+'Aout 2025'!G4*Chiffres!C$6+'Aout 2025'!H4+'Aout 2025'!I4+'Aout 2025'!J4*Chiffres!C$9+'Aout 2025'!K4*Chiffres!C$10+'Aout 2025'!L4+'Aout 2025'!M4*Chiffres!B$12+'Aout 2025'!O4*Chiffres!C$14+'Aout 2025'!N4*Chiffres!C$13+'Aout 2025'!P4*Chiffres!B$15+'Aout 2025'!Q4*Chiffres!C$16+'Aout 2025'!R4*Chiffres!C$17+'Aout 2025'!S4*Chiffres!C$18+'Aout 2025'!T4+U4</f>
        <v>1009.9</v>
      </c>
    </row>
    <row r="5" spans="1:23" x14ac:dyDescent="0.25">
      <c r="A5" s="4">
        <v>45873</v>
      </c>
      <c r="B5" s="2"/>
      <c r="C5" s="2"/>
      <c r="D5" s="2"/>
      <c r="E5" s="2"/>
      <c r="F5" s="2">
        <v>1</v>
      </c>
      <c r="G5" s="2"/>
      <c r="H5" s="2"/>
      <c r="I5" s="2">
        <v>100</v>
      </c>
      <c r="J5" s="2"/>
      <c r="K5" s="2">
        <v>2</v>
      </c>
      <c r="L5" s="2"/>
      <c r="M5" s="2">
        <v>1</v>
      </c>
      <c r="N5" s="2"/>
      <c r="O5" s="2">
        <v>1</v>
      </c>
      <c r="P5" s="2">
        <v>2</v>
      </c>
      <c r="Q5" s="2"/>
      <c r="R5" s="2"/>
      <c r="S5" s="2"/>
      <c r="T5" s="2">
        <v>113</v>
      </c>
      <c r="U5" s="2">
        <v>300</v>
      </c>
      <c r="V5" s="3">
        <f>B5*Chiffres!C$1+'Aout 2025'!C5+'Aout 2025'!D5+'Aout 2025'!E5*Chiffres!C$4+'Aout 2025'!F5*Chiffres!C$5+'Aout 2025'!G5*Chiffres!C$6+'Aout 2025'!H5+'Aout 2025'!I5+'Aout 2025'!J5*Chiffres!C$9+'Aout 2025'!K5*Chiffres!C$10+'Aout 2025'!L5+'Aout 2025'!M5*Chiffres!B$12+'Aout 2025'!O5*Chiffres!C$14+'Aout 2025'!N5*Chiffres!C$13+'Aout 2025'!P5*Chiffres!B$15+'Aout 2025'!Q5*Chiffres!C$16+'Aout 2025'!R5*Chiffres!C$17+'Aout 2025'!S5*Chiffres!C$18+'Aout 2025'!T5+U5</f>
        <v>1151.5</v>
      </c>
    </row>
    <row r="6" spans="1:23" x14ac:dyDescent="0.25">
      <c r="A6" s="4">
        <v>45874</v>
      </c>
      <c r="B6" s="2"/>
      <c r="C6" s="2">
        <v>30</v>
      </c>
      <c r="D6" s="2">
        <v>30</v>
      </c>
      <c r="E6" s="2"/>
      <c r="F6" s="2"/>
      <c r="G6" s="2"/>
      <c r="H6" s="2"/>
      <c r="I6" s="2">
        <v>100</v>
      </c>
      <c r="J6" s="2"/>
      <c r="K6" s="2">
        <v>1</v>
      </c>
      <c r="L6" s="2"/>
      <c r="M6" s="2">
        <v>1</v>
      </c>
      <c r="N6" s="2">
        <v>1</v>
      </c>
      <c r="O6" s="2">
        <v>1</v>
      </c>
      <c r="P6" s="2">
        <v>1</v>
      </c>
      <c r="Q6" s="2"/>
      <c r="R6" s="2"/>
      <c r="S6" s="2"/>
      <c r="T6" s="2">
        <v>0</v>
      </c>
      <c r="U6" s="2">
        <v>350</v>
      </c>
      <c r="V6" s="3">
        <f>B6*Chiffres!C$1+'Aout 2025'!C6+'Aout 2025'!D6+'Aout 2025'!E6*Chiffres!C$4+'Aout 2025'!F6*Chiffres!C$5+'Aout 2025'!G6*Chiffres!C$6+'Aout 2025'!H6+'Aout 2025'!I6+'Aout 2025'!J6*Chiffres!C$9+'Aout 2025'!K6*Chiffres!C$10+'Aout 2025'!L6+'Aout 2025'!M6*Chiffres!B$12+'Aout 2025'!O6*Chiffres!C$14+'Aout 2025'!N6*Chiffres!C$13+'Aout 2025'!P6*Chiffres!B$15+'Aout 2025'!Q6*Chiffres!C$16+'Aout 2025'!R6*Chiffres!C$17+'Aout 2025'!S6*Chiffres!C$18+'Aout 2025'!T6+U6</f>
        <v>1036</v>
      </c>
    </row>
    <row r="7" spans="1:23" x14ac:dyDescent="0.25">
      <c r="A7" s="4">
        <v>45875</v>
      </c>
      <c r="B7" s="2"/>
      <c r="C7" s="2">
        <v>30</v>
      </c>
      <c r="D7" s="2">
        <v>30</v>
      </c>
      <c r="E7" s="2"/>
      <c r="F7" s="2"/>
      <c r="G7" s="2"/>
      <c r="H7" s="2">
        <v>100</v>
      </c>
      <c r="I7" s="2"/>
      <c r="J7" s="2"/>
      <c r="K7" s="2">
        <v>1</v>
      </c>
      <c r="L7" s="2"/>
      <c r="M7" s="2">
        <v>1</v>
      </c>
      <c r="N7" s="2">
        <v>1</v>
      </c>
      <c r="O7" s="2">
        <v>1</v>
      </c>
      <c r="P7" s="2"/>
      <c r="Q7" s="2">
        <v>2</v>
      </c>
      <c r="R7" s="2"/>
      <c r="S7" s="2"/>
      <c r="T7" s="2">
        <v>0</v>
      </c>
      <c r="U7" s="2">
        <v>100</v>
      </c>
      <c r="V7" s="3">
        <f>B7*Chiffres!C$1+'Aout 2025'!C7+'Aout 2025'!D7+'Aout 2025'!E7*Chiffres!C$4+'Aout 2025'!F7*Chiffres!C$5+'Aout 2025'!G7*Chiffres!C$6+'Aout 2025'!H7+'Aout 2025'!I7+'Aout 2025'!J7*Chiffres!C$9+'Aout 2025'!K7*Chiffres!C$10+'Aout 2025'!L7+'Aout 2025'!M7*Chiffres!B$12+'Aout 2025'!O7*Chiffres!C$14+'Aout 2025'!N7*Chiffres!C$13+'Aout 2025'!P7*Chiffres!B$15+'Aout 2025'!Q7*Chiffres!C$16+'Aout 2025'!R7*Chiffres!C$17+'Aout 2025'!S7*Chiffres!C$18+'Aout 2025'!T7+U7</f>
        <v>928</v>
      </c>
    </row>
    <row r="8" spans="1:23" x14ac:dyDescent="0.25">
      <c r="A8" s="4">
        <v>45876</v>
      </c>
      <c r="B8" s="2"/>
      <c r="C8" s="2">
        <v>30</v>
      </c>
      <c r="D8" s="2">
        <v>30</v>
      </c>
      <c r="E8" s="2"/>
      <c r="F8" s="2"/>
      <c r="G8" s="2"/>
      <c r="H8" s="2">
        <v>100</v>
      </c>
      <c r="I8" s="2"/>
      <c r="J8" s="2"/>
      <c r="K8" s="2">
        <v>2</v>
      </c>
      <c r="L8" s="2"/>
      <c r="M8" s="2">
        <v>1</v>
      </c>
      <c r="N8" s="2">
        <v>1</v>
      </c>
      <c r="O8" s="2">
        <v>1</v>
      </c>
      <c r="P8" s="2">
        <v>1</v>
      </c>
      <c r="Q8" s="2">
        <v>1</v>
      </c>
      <c r="R8" s="2"/>
      <c r="S8" s="2"/>
      <c r="T8" s="2">
        <v>0</v>
      </c>
      <c r="U8" s="2">
        <v>100</v>
      </c>
      <c r="V8" s="3">
        <f>B8*Chiffres!C$1+'Aout 2025'!C8+'Aout 2025'!D8+'Aout 2025'!E8*Chiffres!C$4+'Aout 2025'!F8*Chiffres!C$5+'Aout 2025'!G8*Chiffres!C$6+'Aout 2025'!H8+'Aout 2025'!I8+'Aout 2025'!J8*Chiffres!C$9+'Aout 2025'!K8*Chiffres!C$10+'Aout 2025'!L8+'Aout 2025'!M8*Chiffres!B$12+'Aout 2025'!O8*Chiffres!C$14+'Aout 2025'!N8*Chiffres!C$13+'Aout 2025'!P8*Chiffres!B$15+'Aout 2025'!Q8*Chiffres!C$16+'Aout 2025'!R8*Chiffres!C$17+'Aout 2025'!S8*Chiffres!C$18+'Aout 2025'!T8+U8</f>
        <v>928</v>
      </c>
    </row>
    <row r="9" spans="1:23" x14ac:dyDescent="0.25">
      <c r="A9" s="4">
        <v>45877</v>
      </c>
      <c r="B9" s="2"/>
      <c r="C9" s="2">
        <v>30</v>
      </c>
      <c r="D9" s="2">
        <v>30</v>
      </c>
      <c r="E9" s="2"/>
      <c r="F9" s="2">
        <v>1</v>
      </c>
      <c r="G9" s="2"/>
      <c r="H9" s="2">
        <v>1</v>
      </c>
      <c r="I9" s="2"/>
      <c r="J9" s="2"/>
      <c r="K9" s="2">
        <v>2</v>
      </c>
      <c r="L9" s="2"/>
      <c r="M9" s="2">
        <v>1</v>
      </c>
      <c r="N9" s="2">
        <v>1</v>
      </c>
      <c r="O9" s="2">
        <v>1</v>
      </c>
      <c r="P9" s="2">
        <v>1</v>
      </c>
      <c r="Q9" s="2"/>
      <c r="R9" s="2"/>
      <c r="S9" s="2"/>
      <c r="T9" s="2">
        <v>0</v>
      </c>
      <c r="U9" s="2">
        <v>450</v>
      </c>
      <c r="V9" s="3">
        <f>B9*Chiffres!C$1+'Aout 2025'!C9+'Aout 2025'!D9+'Aout 2025'!E9*Chiffres!C$4+'Aout 2025'!F9*Chiffres!C$5+'Aout 2025'!G9*Chiffres!C$6+'Aout 2025'!H9+'Aout 2025'!I9+'Aout 2025'!J9*Chiffres!C$9+'Aout 2025'!K9*Chiffres!C$10+'Aout 2025'!L9+'Aout 2025'!M9*Chiffres!B$12+'Aout 2025'!O9*Chiffres!C$14+'Aout 2025'!N9*Chiffres!C$13+'Aout 2025'!P9*Chiffres!B$15+'Aout 2025'!Q9*Chiffres!C$16+'Aout 2025'!R9*Chiffres!C$17+'Aout 2025'!S9*Chiffres!C$18+'Aout 2025'!T9+U9</f>
        <v>1139.5</v>
      </c>
    </row>
    <row r="10" spans="1:23" x14ac:dyDescent="0.25">
      <c r="A10" s="4">
        <v>45878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1500</v>
      </c>
      <c r="V10" s="3">
        <f>B10*Chiffres!C$1+'Aout 2025'!C10+'Aout 2025'!D10+'Aout 2025'!E10*Chiffres!C$4+'Aout 2025'!F10*Chiffres!C$5+'Aout 2025'!G10*Chiffres!C$6+'Aout 2025'!H10+'Aout 2025'!I10+'Aout 2025'!J10*Chiffres!C$9+'Aout 2025'!K10*Chiffres!C$10+'Aout 2025'!L10+'Aout 2025'!M10*Chiffres!B$12+'Aout 2025'!O10*Chiffres!C$14+'Aout 2025'!N10*Chiffres!C$13+'Aout 2025'!P10*Chiffres!B$15+'Aout 2025'!Q10*Chiffres!C$16+'Aout 2025'!R10*Chiffres!C$17+'Aout 2025'!S10*Chiffres!C$18+'Aout 2025'!T10+U10</f>
        <v>1500</v>
      </c>
    </row>
    <row r="11" spans="1:23" x14ac:dyDescent="0.25">
      <c r="A11" s="4">
        <v>45879</v>
      </c>
      <c r="B11" s="2"/>
      <c r="C11" s="2"/>
      <c r="D11" s="2"/>
      <c r="E11" s="2"/>
      <c r="F11" s="2">
        <v>1</v>
      </c>
      <c r="G11" s="2"/>
      <c r="H11" s="2"/>
      <c r="I11" s="2"/>
      <c r="J11" s="2"/>
      <c r="K11" s="2">
        <v>1</v>
      </c>
      <c r="L11" s="2"/>
      <c r="M11" s="2">
        <v>1</v>
      </c>
      <c r="N11" s="2"/>
      <c r="O11" s="2">
        <v>1</v>
      </c>
      <c r="P11" s="2">
        <v>1</v>
      </c>
      <c r="Q11" s="2">
        <v>1</v>
      </c>
      <c r="R11" s="2"/>
      <c r="S11" s="2"/>
      <c r="T11" s="2"/>
      <c r="U11" s="2">
        <v>800</v>
      </c>
      <c r="V11" s="3">
        <f>B11*Chiffres!C$1+'Aout 2025'!C11+'Aout 2025'!D11+'Aout 2025'!E11*Chiffres!C$4+'Aout 2025'!F11*Chiffres!C$5+'Aout 2025'!G11*Chiffres!C$6+'Aout 2025'!H11+'Aout 2025'!I11+'Aout 2025'!J11*Chiffres!C$9+'Aout 2025'!K11*Chiffres!C$10+'Aout 2025'!L11+'Aout 2025'!M11*Chiffres!B$12+'Aout 2025'!O11*Chiffres!C$14+'Aout 2025'!N11*Chiffres!C$13+'Aout 2025'!P11*Chiffres!B$15+'Aout 2025'!Q11*Chiffres!C$16+'Aout 2025'!R11*Chiffres!C$17+'Aout 2025'!S11*Chiffres!C$18+'Aout 2025'!T11+U11</f>
        <v>1438.5</v>
      </c>
    </row>
    <row r="12" spans="1:23" x14ac:dyDescent="0.25">
      <c r="A12" s="4">
        <v>45880</v>
      </c>
      <c r="B12" s="2">
        <v>2</v>
      </c>
      <c r="C12" s="2">
        <v>1</v>
      </c>
      <c r="D12" s="2">
        <v>1</v>
      </c>
      <c r="E12" s="2">
        <v>1</v>
      </c>
      <c r="F12" s="2"/>
      <c r="G12" s="2"/>
      <c r="H12" s="2"/>
      <c r="I12" s="2"/>
      <c r="J12" s="2"/>
      <c r="K12" s="2">
        <v>2</v>
      </c>
      <c r="L12" s="2"/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/>
      <c r="S12" s="2">
        <v>0.5</v>
      </c>
      <c r="T12" s="2"/>
      <c r="U12" s="2"/>
      <c r="V12" s="3">
        <f>B12*Chiffres!C$1+'Aout 2025'!C12+'Aout 2025'!D12+'Aout 2025'!E12*Chiffres!C$4+'Aout 2025'!F12*Chiffres!C$5+'Aout 2025'!G12*Chiffres!C$6+'Aout 2025'!H12+'Aout 2025'!I12+'Aout 2025'!J12*Chiffres!C$9+'Aout 2025'!K12*Chiffres!C$10+'Aout 2025'!L12+'Aout 2025'!M12*Chiffres!B$12+'Aout 2025'!O12*Chiffres!C$14+'Aout 2025'!N12*Chiffres!C$13+'Aout 2025'!P12*Chiffres!B$15+'Aout 2025'!Q12*Chiffres!C$16+'Aout 2025'!R12*Chiffres!C$17+'Aout 2025'!S12*Chiffres!C$18+'Aout 2025'!T12+U12</f>
        <v>1148.4000000000001</v>
      </c>
    </row>
    <row r="13" spans="1:23" x14ac:dyDescent="0.25">
      <c r="A13" s="4">
        <v>45881</v>
      </c>
      <c r="B13" s="2">
        <v>1.5</v>
      </c>
      <c r="C13" s="2"/>
      <c r="D13" s="2">
        <v>2</v>
      </c>
      <c r="E13" s="2"/>
      <c r="F13" s="2">
        <v>1</v>
      </c>
      <c r="G13" s="2"/>
      <c r="H13" s="2"/>
      <c r="I13" s="2"/>
      <c r="J13" s="2"/>
      <c r="K13" s="2">
        <v>1</v>
      </c>
      <c r="L13" s="2"/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/>
      <c r="S13" s="2">
        <v>0.5</v>
      </c>
      <c r="T13" s="2"/>
      <c r="U13" s="2"/>
      <c r="V13" s="3">
        <f>B13*Chiffres!C$1+'Aout 2025'!C13+'Aout 2025'!D13+'Aout 2025'!E13*Chiffres!C$4+'Aout 2025'!F13*Chiffres!C$5+'Aout 2025'!G13*Chiffres!C$6+'Aout 2025'!H13+'Aout 2025'!I13+'Aout 2025'!J13*Chiffres!C$9+'Aout 2025'!K13*Chiffres!C$10+'Aout 2025'!L13+'Aout 2025'!M13*Chiffres!B$12+'Aout 2025'!O13*Chiffres!C$14+'Aout 2025'!N13*Chiffres!C$13+'Aout 2025'!P13*Chiffres!B$15+'Aout 2025'!Q13*Chiffres!C$16+'Aout 2025'!R13*Chiffres!C$17+'Aout 2025'!S13*Chiffres!C$18+'Aout 2025'!T13+U13</f>
        <v>987</v>
      </c>
    </row>
    <row r="14" spans="1:23" x14ac:dyDescent="0.25">
      <c r="A14" s="4">
        <v>45882</v>
      </c>
      <c r="B14" s="2"/>
      <c r="C14" s="2"/>
      <c r="D14" s="2"/>
      <c r="E14" s="2"/>
      <c r="F14" s="2"/>
      <c r="G14" s="2"/>
      <c r="H14" s="2"/>
      <c r="I14" s="2"/>
      <c r="J14" s="2"/>
      <c r="K14" s="2">
        <v>1</v>
      </c>
      <c r="L14" s="2"/>
      <c r="M14" s="2">
        <v>1</v>
      </c>
      <c r="N14" s="2"/>
      <c r="O14" s="2">
        <v>1</v>
      </c>
      <c r="P14" s="2">
        <v>1</v>
      </c>
      <c r="Q14" s="2"/>
      <c r="R14" s="2"/>
      <c r="S14" s="2"/>
      <c r="T14" s="2"/>
      <c r="U14" s="2">
        <v>500</v>
      </c>
      <c r="V14" s="3">
        <f>B14*Chiffres!C$1+'Aout 2025'!C14+'Aout 2025'!D14+'Aout 2025'!E14*Chiffres!C$4+'Aout 2025'!F14*Chiffres!C$5+'Aout 2025'!G14*Chiffres!C$6+'Aout 2025'!H14+'Aout 2025'!I14+'Aout 2025'!J14*Chiffres!C$9+'Aout 2025'!K14*Chiffres!C$10+'Aout 2025'!L14+'Aout 2025'!M14*Chiffres!B$12+'Aout 2025'!O14*Chiffres!C$14+'Aout 2025'!N14*Chiffres!C$13+'Aout 2025'!P14*Chiffres!B$15+'Aout 2025'!Q14*Chiffres!C$16+'Aout 2025'!R14*Chiffres!C$17+'Aout 2025'!S14*Chiffres!C$18+'Aout 2025'!T14+U14</f>
        <v>976</v>
      </c>
    </row>
    <row r="15" spans="1:23" x14ac:dyDescent="0.25">
      <c r="A15" s="4">
        <v>45883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v>1</v>
      </c>
      <c r="N15" s="2"/>
      <c r="O15" s="2">
        <v>1</v>
      </c>
      <c r="P15" s="2">
        <v>1</v>
      </c>
      <c r="Q15" s="2">
        <v>2</v>
      </c>
      <c r="R15" s="2"/>
      <c r="S15" s="2"/>
      <c r="T15" s="2"/>
      <c r="U15" s="2">
        <v>700</v>
      </c>
      <c r="V15" s="3">
        <f>B15*Chiffres!C$1+'Aout 2025'!C15+'Aout 2025'!D15+'Aout 2025'!E15*Chiffres!C$4+'Aout 2025'!F15*Chiffres!C$5+'Aout 2025'!G15*Chiffres!C$6+'Aout 2025'!H15+'Aout 2025'!I15+'Aout 2025'!J15*Chiffres!C$9+'Aout 2025'!K15*Chiffres!C$10+'Aout 2025'!L15+'Aout 2025'!M15*Chiffres!B$12+'Aout 2025'!O15*Chiffres!C$14+'Aout 2025'!N15*Chiffres!C$13+'Aout 2025'!P15*Chiffres!B$15+'Aout 2025'!Q15*Chiffres!C$16+'Aout 2025'!R15*Chiffres!C$17+'Aout 2025'!S15*Chiffres!C$18+'Aout 2025'!T15+U15</f>
        <v>1337</v>
      </c>
    </row>
    <row r="16" spans="1:23" x14ac:dyDescent="0.25">
      <c r="A16" s="4">
        <v>45884</v>
      </c>
      <c r="B16" s="2"/>
      <c r="C16" s="2"/>
      <c r="D16" s="2"/>
      <c r="E16" s="2"/>
      <c r="F16" s="2"/>
      <c r="G16" s="2"/>
      <c r="H16" s="2"/>
      <c r="I16" s="2"/>
      <c r="J16" s="2">
        <v>1</v>
      </c>
      <c r="K16" s="2"/>
      <c r="L16" s="2"/>
      <c r="M16" s="2"/>
      <c r="N16" s="2"/>
      <c r="O16" s="2"/>
      <c r="P16" s="2"/>
      <c r="Q16" s="2">
        <v>2</v>
      </c>
      <c r="R16" s="2"/>
      <c r="S16" s="2"/>
      <c r="T16" s="2"/>
      <c r="U16" s="2">
        <v>900</v>
      </c>
      <c r="V16" s="3">
        <f>B16*Chiffres!C$1+'Aout 2025'!C16+'Aout 2025'!D16+'Aout 2025'!E16*Chiffres!C$4+'Aout 2025'!F16*Chiffres!C$5+'Aout 2025'!G16*Chiffres!C$6+'Aout 2025'!H16+'Aout 2025'!I16+'Aout 2025'!J16*Chiffres!C$9+'Aout 2025'!K16*Chiffres!C$10+'Aout 2025'!L16+'Aout 2025'!M16*Chiffres!B$12+'Aout 2025'!O16*Chiffres!C$14+'Aout 2025'!N16*Chiffres!C$13+'Aout 2025'!P16*Chiffres!B$15+'Aout 2025'!Q16*Chiffres!C$16+'Aout 2025'!R16*Chiffres!C$17+'Aout 2025'!S16*Chiffres!C$18+'Aout 2025'!T16+U16</f>
        <v>1132</v>
      </c>
    </row>
    <row r="17" spans="1:22" x14ac:dyDescent="0.25">
      <c r="A17" s="4">
        <v>45885</v>
      </c>
      <c r="B17" s="2">
        <v>3</v>
      </c>
      <c r="C17" s="2">
        <v>2</v>
      </c>
      <c r="D17" s="2"/>
      <c r="E17" s="2"/>
      <c r="F17" s="2"/>
      <c r="G17" s="2"/>
      <c r="H17" s="2"/>
      <c r="I17" s="2"/>
      <c r="J17" s="2"/>
      <c r="K17" s="2">
        <v>1</v>
      </c>
      <c r="L17" s="2"/>
      <c r="M17" s="2">
        <v>1</v>
      </c>
      <c r="N17" s="2"/>
      <c r="O17" s="2">
        <v>1</v>
      </c>
      <c r="P17" s="2"/>
      <c r="Q17" s="2">
        <v>1</v>
      </c>
      <c r="R17" s="2">
        <v>1</v>
      </c>
      <c r="S17" s="2"/>
      <c r="T17" s="2"/>
      <c r="U17" s="2">
        <v>200</v>
      </c>
      <c r="V17" s="3">
        <f>B17*Chiffres!C$1+'Aout 2025'!C17+'Aout 2025'!D17+'Aout 2025'!E17*Chiffres!C$4+'Aout 2025'!F17*Chiffres!C$5+'Aout 2025'!G17*Chiffres!C$6+'Aout 2025'!H17+'Aout 2025'!I17+'Aout 2025'!J17*Chiffres!C$9+'Aout 2025'!K17*Chiffres!C$10+'Aout 2025'!L17+'Aout 2025'!M17*Chiffres!B$12+'Aout 2025'!O17*Chiffres!C$14+'Aout 2025'!N17*Chiffres!C$13+'Aout 2025'!P17*Chiffres!B$15+'Aout 2025'!Q17*Chiffres!C$16+'Aout 2025'!R17*Chiffres!C$17+'Aout 2025'!S17*Chiffres!C$18+'Aout 2025'!T17+U17</f>
        <v>1085</v>
      </c>
    </row>
    <row r="18" spans="1:22" x14ac:dyDescent="0.25">
      <c r="A18" s="4">
        <v>45886</v>
      </c>
      <c r="B18" s="2"/>
      <c r="C18" s="2">
        <v>1</v>
      </c>
      <c r="D18" s="2">
        <v>1</v>
      </c>
      <c r="E18" s="2">
        <v>1</v>
      </c>
      <c r="F18" s="2"/>
      <c r="G18" s="2"/>
      <c r="H18" s="2"/>
      <c r="I18" s="2"/>
      <c r="J18" s="2"/>
      <c r="K18" s="2">
        <v>1</v>
      </c>
      <c r="L18" s="2"/>
      <c r="M18" s="2">
        <v>1</v>
      </c>
      <c r="N18" s="2"/>
      <c r="O18" s="2">
        <v>1</v>
      </c>
      <c r="P18" s="2"/>
      <c r="Q18" s="2">
        <v>1</v>
      </c>
      <c r="R18" s="2"/>
      <c r="S18" s="2">
        <v>1</v>
      </c>
      <c r="T18" s="2"/>
      <c r="U18" s="2"/>
      <c r="V18" s="3">
        <f>B18*Chiffres!C$1+'Aout 2025'!C18+'Aout 2025'!D18+'Aout 2025'!E18*Chiffres!C$4+'Aout 2025'!F18*Chiffres!C$5+'Aout 2025'!G18*Chiffres!C$6+'Aout 2025'!H18+'Aout 2025'!I18+'Aout 2025'!J18*Chiffres!C$9+'Aout 2025'!K18*Chiffres!C$10+'Aout 2025'!L18+'Aout 2025'!M18*Chiffres!B$12+'Aout 2025'!O18*Chiffres!C$14+'Aout 2025'!N18*Chiffres!C$13+'Aout 2025'!P18*Chiffres!B$15+'Aout 2025'!Q18*Chiffres!C$16+'Aout 2025'!R18*Chiffres!C$17+'Aout 2025'!S18*Chiffres!C$18+'Aout 2025'!T18+U18</f>
        <v>975.4</v>
      </c>
    </row>
    <row r="19" spans="1:22" x14ac:dyDescent="0.25">
      <c r="A19" s="4">
        <v>45887</v>
      </c>
      <c r="B19" s="2">
        <v>2</v>
      </c>
      <c r="C19" s="2">
        <v>3</v>
      </c>
      <c r="D19" s="2">
        <v>1</v>
      </c>
      <c r="E19" s="2">
        <v>1</v>
      </c>
      <c r="F19" s="2"/>
      <c r="G19" s="2"/>
      <c r="H19" s="2"/>
      <c r="I19" s="2"/>
      <c r="J19" s="2"/>
      <c r="K19" s="2">
        <v>2</v>
      </c>
      <c r="L19" s="2"/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/>
      <c r="S19" s="2">
        <v>1</v>
      </c>
      <c r="T19" s="2"/>
      <c r="U19" s="2">
        <v>250</v>
      </c>
      <c r="V19" s="3">
        <f>B19*Chiffres!C$1+'Aout 2025'!C19+'Aout 2025'!D19+'Aout 2025'!E19*Chiffres!C$4+'Aout 2025'!F19*Chiffres!C$5+'Aout 2025'!G19*Chiffres!C$6+'Aout 2025'!H19+'Aout 2025'!I19+'Aout 2025'!J19*Chiffres!C$9+'Aout 2025'!K19*Chiffres!C$10+'Aout 2025'!L19+'Aout 2025'!M19*Chiffres!B$12+'Aout 2025'!O19*Chiffres!C$14+'Aout 2025'!N19*Chiffres!C$13+'Aout 2025'!P19*Chiffres!B$15+'Aout 2025'!Q19*Chiffres!C$16+'Aout 2025'!R19*Chiffres!C$17+'Aout 2025'!S19*Chiffres!C$18+'Aout 2025'!T19+U19</f>
        <v>1560.4</v>
      </c>
    </row>
    <row r="20" spans="1:22" x14ac:dyDescent="0.25">
      <c r="A20" s="4">
        <v>45888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v>1</v>
      </c>
      <c r="N20" s="2">
        <v>1</v>
      </c>
      <c r="O20" s="2">
        <v>1</v>
      </c>
      <c r="P20" s="2"/>
      <c r="Q20" s="2">
        <v>1</v>
      </c>
      <c r="R20" s="2"/>
      <c r="S20" s="2"/>
      <c r="T20" s="2"/>
      <c r="U20" s="2">
        <v>400</v>
      </c>
      <c r="V20" s="3">
        <f>B20*Chiffres!C$1+'Aout 2025'!C20+'Aout 2025'!D20+'Aout 2025'!E20*Chiffres!C$4+'Aout 2025'!F20*Chiffres!C$5+'Aout 2025'!G20*Chiffres!C$6+'Aout 2025'!H20+'Aout 2025'!I20+'Aout 2025'!J20*Chiffres!C$9+'Aout 2025'!K20*Chiffres!C$10+'Aout 2025'!L20+'Aout 2025'!M20*Chiffres!B$12+'Aout 2025'!O20*Chiffres!C$14+'Aout 2025'!N20*Chiffres!C$13+'Aout 2025'!P20*Chiffres!B$15+'Aout 2025'!Q20*Chiffres!C$16+'Aout 2025'!R20*Chiffres!C$17+'Aout 2025'!S20*Chiffres!C$18+'Aout 2025'!T20+U20</f>
        <v>926</v>
      </c>
    </row>
    <row r="21" spans="1:22" x14ac:dyDescent="0.25">
      <c r="A21" s="4">
        <v>45889</v>
      </c>
      <c r="B21" s="2"/>
      <c r="C21" s="2"/>
      <c r="D21" s="2"/>
      <c r="E21" s="2"/>
      <c r="F21" s="2"/>
      <c r="G21" s="2"/>
      <c r="H21" s="2"/>
      <c r="I21" s="2"/>
      <c r="J21" s="2"/>
      <c r="K21" s="2">
        <v>1</v>
      </c>
      <c r="L21" s="2"/>
      <c r="M21" s="2">
        <v>1</v>
      </c>
      <c r="N21" s="2"/>
      <c r="O21" s="2">
        <v>1</v>
      </c>
      <c r="P21" s="2"/>
      <c r="Q21" s="2">
        <v>1</v>
      </c>
      <c r="R21" s="2"/>
      <c r="S21" s="2"/>
      <c r="T21" s="2"/>
      <c r="U21" s="2">
        <v>900</v>
      </c>
      <c r="V21" s="3">
        <f>B21*Chiffres!C$1+'Aout 2025'!C21+'Aout 2025'!D21+'Aout 2025'!E21*Chiffres!C$4+'Aout 2025'!F21*Chiffres!C$5+'Aout 2025'!G21*Chiffres!C$6+'Aout 2025'!H21+'Aout 2025'!I21+'Aout 2025'!J21*Chiffres!C$9+'Aout 2025'!K21*Chiffres!C$10+'Aout 2025'!L21+'Aout 2025'!M21*Chiffres!B$12+'Aout 2025'!O21*Chiffres!C$14+'Aout 2025'!N21*Chiffres!C$13+'Aout 2025'!P21*Chiffres!B$15+'Aout 2025'!Q21*Chiffres!C$16+'Aout 2025'!R21*Chiffres!C$17+'Aout 2025'!S21*Chiffres!C$18+'Aout 2025'!T21+U21</f>
        <v>1417</v>
      </c>
    </row>
    <row r="22" spans="1:22" x14ac:dyDescent="0.25">
      <c r="A22" s="4">
        <v>45890</v>
      </c>
      <c r="B22" s="2"/>
      <c r="C22" s="2"/>
      <c r="D22" s="2"/>
      <c r="E22" s="2">
        <v>1</v>
      </c>
      <c r="F22" s="2"/>
      <c r="G22" s="2"/>
      <c r="H22" s="2"/>
      <c r="I22" s="2">
        <v>100</v>
      </c>
      <c r="J22" s="2"/>
      <c r="K22" s="2">
        <v>1</v>
      </c>
      <c r="L22" s="2"/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/>
      <c r="S22" s="2"/>
      <c r="T22" s="2"/>
      <c r="U22" s="2">
        <v>200</v>
      </c>
      <c r="V22" s="3">
        <f>B22*Chiffres!C$1+'Aout 2025'!C22+'Aout 2025'!D22+'Aout 2025'!E22*Chiffres!C$4+'Aout 2025'!F22*Chiffres!C$5+'Aout 2025'!G22*Chiffres!C$6+'Aout 2025'!H22+'Aout 2025'!I22+'Aout 2025'!J22*Chiffres!C$9+'Aout 2025'!K22*Chiffres!C$10+'Aout 2025'!L22+'Aout 2025'!M22*Chiffres!B$12+'Aout 2025'!O22*Chiffres!C$14+'Aout 2025'!N22*Chiffres!C$13+'Aout 2025'!P22*Chiffres!B$15+'Aout 2025'!Q22*Chiffres!C$16+'Aout 2025'!R22*Chiffres!C$17+'Aout 2025'!S22*Chiffres!C$18+'Aout 2025'!T22+U22</f>
        <v>1063.4000000000001</v>
      </c>
    </row>
    <row r="23" spans="1:22" x14ac:dyDescent="0.25">
      <c r="A23" s="4">
        <v>45891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>
        <v>113</v>
      </c>
      <c r="U23" s="2"/>
      <c r="V23" s="3">
        <f>B23*Chiffres!C$1+'Aout 2025'!C23+'Aout 2025'!D23+'Aout 2025'!E23*Chiffres!C$4+'Aout 2025'!F23*Chiffres!C$5+'Aout 2025'!G23*Chiffres!C$6+'Aout 2025'!H23+'Aout 2025'!I23+'Aout 2025'!J23*Chiffres!C$9+'Aout 2025'!K23*Chiffres!C$10+'Aout 2025'!L23+'Aout 2025'!M23*Chiffres!B$12+'Aout 2025'!O23*Chiffres!C$14+'Aout 2025'!N23*Chiffres!C$13+'Aout 2025'!P23*Chiffres!B$15+'Aout 2025'!Q23*Chiffres!C$16+'Aout 2025'!R23*Chiffres!C$17+'Aout 2025'!S23*Chiffres!C$18+'Aout 2025'!T23+U23</f>
        <v>113</v>
      </c>
    </row>
    <row r="24" spans="1:22" x14ac:dyDescent="0.25">
      <c r="A24" s="4">
        <v>45892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113</v>
      </c>
      <c r="U24" s="2"/>
      <c r="V24" s="3">
        <f>B24*Chiffres!C$1+'Aout 2025'!C24+'Aout 2025'!D24+'Aout 2025'!E24*Chiffres!C$4+'Aout 2025'!F24*Chiffres!C$5+'Aout 2025'!G24*Chiffres!C$6+'Aout 2025'!H24+'Aout 2025'!I24+'Aout 2025'!J24*Chiffres!C$9+'Aout 2025'!K24*Chiffres!C$10+'Aout 2025'!L24+'Aout 2025'!M24*Chiffres!B$12+'Aout 2025'!O24*Chiffres!C$14+'Aout 2025'!N24*Chiffres!C$13+'Aout 2025'!P24*Chiffres!B$15+'Aout 2025'!Q24*Chiffres!C$16+'Aout 2025'!R24*Chiffres!C$17+'Aout 2025'!S24*Chiffres!C$18+'Aout 2025'!T24+U24</f>
        <v>113</v>
      </c>
    </row>
    <row r="25" spans="1:22" x14ac:dyDescent="0.25">
      <c r="A25" s="4">
        <v>45893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>
        <v>113</v>
      </c>
      <c r="U25" s="2"/>
      <c r="V25" s="3">
        <f>B25*Chiffres!C$1+'Aout 2025'!C25+'Aout 2025'!D25+'Aout 2025'!E25*Chiffres!C$4+'Aout 2025'!F25*Chiffres!C$5+'Aout 2025'!G25*Chiffres!C$6+'Aout 2025'!H25+'Aout 2025'!I25+'Aout 2025'!J25*Chiffres!C$9+'Aout 2025'!K25*Chiffres!C$10+'Aout 2025'!L25+'Aout 2025'!M25*Chiffres!B$12+'Aout 2025'!O25*Chiffres!C$14+'Aout 2025'!N25*Chiffres!C$13+'Aout 2025'!P25*Chiffres!B$15+'Aout 2025'!Q25*Chiffres!C$16+'Aout 2025'!R25*Chiffres!C$17+'Aout 2025'!S25*Chiffres!C$18+'Aout 2025'!T25+U25</f>
        <v>113</v>
      </c>
    </row>
    <row r="26" spans="1:22" x14ac:dyDescent="0.25">
      <c r="A26" s="4">
        <v>45894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>
        <v>113</v>
      </c>
      <c r="U26" s="2"/>
      <c r="V26" s="3">
        <f>B26*Chiffres!C$1+'Aout 2025'!C26+'Aout 2025'!D26+'Aout 2025'!E26*Chiffres!C$4+'Aout 2025'!F26*Chiffres!C$5+'Aout 2025'!G26*Chiffres!C$6+'Aout 2025'!H26+'Aout 2025'!I26+'Aout 2025'!J26*Chiffres!C$9+'Aout 2025'!K26*Chiffres!C$10+'Aout 2025'!L26+'Aout 2025'!M26*Chiffres!B$12+'Aout 2025'!O26*Chiffres!C$14+'Aout 2025'!N26*Chiffres!C$13+'Aout 2025'!P26*Chiffres!B$15+'Aout 2025'!Q26*Chiffres!C$16+'Aout 2025'!R26*Chiffres!C$17+'Aout 2025'!S26*Chiffres!C$18+'Aout 2025'!T26+U26</f>
        <v>113</v>
      </c>
    </row>
    <row r="27" spans="1:22" x14ac:dyDescent="0.25">
      <c r="A27" s="4">
        <v>45895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v>113</v>
      </c>
      <c r="U27" s="2"/>
      <c r="V27" s="3">
        <f>B27*Chiffres!C$1+'Aout 2025'!C27+'Aout 2025'!D27+'Aout 2025'!E27*Chiffres!C$4+'Aout 2025'!F27*Chiffres!C$5+'Aout 2025'!G27*Chiffres!C$6+'Aout 2025'!H27+'Aout 2025'!I27+'Aout 2025'!J27*Chiffres!C$9+'Aout 2025'!K27*Chiffres!C$10+'Aout 2025'!L27+'Aout 2025'!M27*Chiffres!B$12+'Aout 2025'!O27*Chiffres!C$14+'Aout 2025'!N27*Chiffres!C$13+'Aout 2025'!P27*Chiffres!B$15+'Aout 2025'!Q27*Chiffres!C$16+'Aout 2025'!R27*Chiffres!C$17+'Aout 2025'!S27*Chiffres!C$18+'Aout 2025'!T27+U27</f>
        <v>113</v>
      </c>
    </row>
    <row r="28" spans="1:22" x14ac:dyDescent="0.25">
      <c r="A28" s="4">
        <v>45896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v>113</v>
      </c>
      <c r="U28" s="2"/>
      <c r="V28" s="3">
        <f>B28*Chiffres!C$1+'Aout 2025'!C28+'Aout 2025'!D28+'Aout 2025'!E28*Chiffres!C$4+'Aout 2025'!F28*Chiffres!C$5+'Aout 2025'!G28*Chiffres!C$6+'Aout 2025'!H28+'Aout 2025'!I28+'Aout 2025'!J28*Chiffres!C$9+'Aout 2025'!K28*Chiffres!C$10+'Aout 2025'!L28+'Aout 2025'!M28*Chiffres!B$12+'Aout 2025'!O28*Chiffres!C$14+'Aout 2025'!N28*Chiffres!C$13+'Aout 2025'!P28*Chiffres!B$15+'Aout 2025'!Q28*Chiffres!C$16+'Aout 2025'!R28*Chiffres!C$17+'Aout 2025'!S28*Chiffres!C$18+'Aout 2025'!T28+U28</f>
        <v>113</v>
      </c>
    </row>
    <row r="29" spans="1:22" x14ac:dyDescent="0.25">
      <c r="A29" s="4">
        <v>45897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113</v>
      </c>
      <c r="U29" s="2"/>
      <c r="V29" s="3">
        <f>B29*Chiffres!C$1+'Aout 2025'!C29+'Aout 2025'!D29+'Aout 2025'!E29*Chiffres!C$4+'Aout 2025'!F29*Chiffres!C$5+'Aout 2025'!G29*Chiffres!C$6+'Aout 2025'!H29+'Aout 2025'!I29+'Aout 2025'!J29*Chiffres!C$9+'Aout 2025'!K29*Chiffres!C$10+'Aout 2025'!L29+'Aout 2025'!M29*Chiffres!B$12+'Aout 2025'!O29*Chiffres!C$14+'Aout 2025'!N29*Chiffres!C$13+'Aout 2025'!P29*Chiffres!B$15+'Aout 2025'!Q29*Chiffres!C$16+'Aout 2025'!R29*Chiffres!C$17+'Aout 2025'!S29*Chiffres!C$18+'Aout 2025'!T29+U29</f>
        <v>113</v>
      </c>
    </row>
    <row r="30" spans="1:22" x14ac:dyDescent="0.25">
      <c r="A30" s="4">
        <v>45898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v>113</v>
      </c>
      <c r="U30" s="2"/>
      <c r="V30" s="3">
        <f>B30*Chiffres!C$1+'Aout 2025'!C30+'Aout 2025'!D30+'Aout 2025'!E30*Chiffres!C$4+'Aout 2025'!F30*Chiffres!C$5+'Aout 2025'!G30*Chiffres!C$6+'Aout 2025'!H30+'Aout 2025'!I30+'Aout 2025'!J30*Chiffres!C$9+'Aout 2025'!K30*Chiffres!C$10+'Aout 2025'!L30+'Aout 2025'!M30*Chiffres!B$12+'Aout 2025'!O30*Chiffres!C$14+'Aout 2025'!N30*Chiffres!C$13+'Aout 2025'!P30*Chiffres!B$15+'Aout 2025'!Q30*Chiffres!C$16+'Aout 2025'!R30*Chiffres!C$17+'Aout 2025'!S30*Chiffres!C$18+'Aout 2025'!T30+U30</f>
        <v>113</v>
      </c>
    </row>
    <row r="31" spans="1:22" x14ac:dyDescent="0.25">
      <c r="A31" s="4">
        <v>45899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>
        <v>113</v>
      </c>
      <c r="U31" s="2"/>
      <c r="V31" s="3">
        <f>B31*Chiffres!C$1+'Aout 2025'!C31+'Aout 2025'!D31+'Aout 2025'!E31*Chiffres!C$4+'Aout 2025'!F31*Chiffres!C$5+'Aout 2025'!G31*Chiffres!C$6+'Aout 2025'!H31+'Aout 2025'!I31+'Aout 2025'!J31*Chiffres!C$9+'Aout 2025'!K31*Chiffres!C$10+'Aout 2025'!L31+'Aout 2025'!M31*Chiffres!B$12+'Aout 2025'!O31*Chiffres!C$14+'Aout 2025'!N31*Chiffres!C$13+'Aout 2025'!P31*Chiffres!B$15+'Aout 2025'!Q31*Chiffres!C$16+'Aout 2025'!R31*Chiffres!C$17+'Aout 2025'!S31*Chiffres!C$18+'Aout 2025'!T31+U31</f>
        <v>113</v>
      </c>
    </row>
    <row r="32" spans="1:22" x14ac:dyDescent="0.25">
      <c r="A32" s="4">
        <v>45900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v>113</v>
      </c>
      <c r="U32" s="2"/>
      <c r="V32" s="3">
        <f>B32*Chiffres!C$1+'Aout 2025'!C32+'Aout 2025'!D32+'Aout 2025'!E32*Chiffres!C$4+'Aout 2025'!F32*Chiffres!C$5+'Aout 2025'!G32*Chiffres!C$6+'Aout 2025'!H32+'Aout 2025'!I32+'Aout 2025'!J32*Chiffres!C$9+'Aout 2025'!K32*Chiffres!C$10+'Aout 2025'!L32+'Aout 2025'!M32*Chiffres!B$12+'Aout 2025'!O32*Chiffres!C$14+'Aout 2025'!N32*Chiffres!C$13+'Aout 2025'!P32*Chiffres!B$15+'Aout 2025'!Q32*Chiffres!C$16+'Aout 2025'!R32*Chiffres!C$17+'Aout 2025'!S32*Chiffres!C$18+'Aout 2025'!T32+U32</f>
        <v>113</v>
      </c>
    </row>
  </sheetData>
  <conditionalFormatting sqref="V2:V32">
    <cfRule type="cellIs" dxfId="14" priority="1" operator="greaterThan">
      <formula>1500</formula>
    </cfRule>
    <cfRule type="cellIs" dxfId="13" priority="2" operator="lessThan">
      <formula>1000</formula>
    </cfRule>
    <cfRule type="cellIs" dxfId="12" priority="3" operator="between">
      <formula>1000</formula>
      <formula>1500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F3897-9830-40C2-9EEC-C28A436AB961}">
  <dimension ref="A1:V31"/>
  <sheetViews>
    <sheetView workbookViewId="0">
      <selection activeCell="U2" sqref="U2:U31"/>
    </sheetView>
  </sheetViews>
  <sheetFormatPr baseColWidth="10" defaultRowHeight="15" x14ac:dyDescent="0.25"/>
  <cols>
    <col min="3" max="3" width="13.7109375" bestFit="1" customWidth="1"/>
    <col min="4" max="4" width="18.140625" bestFit="1" customWidth="1"/>
    <col min="5" max="5" width="16.42578125" bestFit="1" customWidth="1"/>
    <col min="7" max="7" width="24.140625" bestFit="1" customWidth="1"/>
    <col min="8" max="8" width="13.28515625" bestFit="1" customWidth="1"/>
    <col min="9" max="9" width="13.42578125" bestFit="1" customWidth="1"/>
    <col min="10" max="10" width="12.5703125" bestFit="1" customWidth="1"/>
    <col min="11" max="11" width="15.7109375" bestFit="1" customWidth="1"/>
    <col min="12" max="12" width="18.85546875" bestFit="1" customWidth="1"/>
    <col min="13" max="13" width="20.28515625" bestFit="1" customWidth="1"/>
    <col min="14" max="14" width="18.7109375" bestFit="1" customWidth="1"/>
    <col min="15" max="15" width="24.7109375" bestFit="1" customWidth="1"/>
    <col min="17" max="17" width="26.42578125" bestFit="1" customWidth="1"/>
    <col min="18" max="18" width="25.5703125" bestFit="1" customWidth="1"/>
  </cols>
  <sheetData>
    <row r="1" spans="1:22" x14ac:dyDescent="0.25">
      <c r="A1" s="2"/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9</v>
      </c>
      <c r="P1" s="2" t="s">
        <v>6</v>
      </c>
      <c r="Q1" s="2" t="s">
        <v>15</v>
      </c>
      <c r="R1" s="2" t="s">
        <v>16</v>
      </c>
      <c r="S1" s="2" t="s">
        <v>17</v>
      </c>
      <c r="T1" s="2" t="s">
        <v>23</v>
      </c>
      <c r="U1" s="2" t="s">
        <v>25</v>
      </c>
      <c r="V1">
        <f>Chiffres!B25</f>
        <v>2070.2783000000004</v>
      </c>
    </row>
    <row r="2" spans="1:22" x14ac:dyDescent="0.25">
      <c r="A2" s="4">
        <v>45901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>
        <f>B2*Chiffres!C$1+'Septembre 2025'!C2+'Septembre 2025'!D2+'Septembre 2025'!E2*Chiffres!C$4+'Septembre 2025'!F2*Chiffres!C$5+'Septembre 2025'!G2*Chiffres!C$6+'Septembre 2025'!H2+'Septembre 2025'!I2+'Septembre 2025'!J2*Chiffres!C$9+'Septembre 2025'!K2*Chiffres!C$10+'Septembre 2025'!L2+'Septembre 2025'!M2*Chiffres!B$12+'Septembre 2025'!O2*Chiffres!C$14+'Septembre 2025'!N2*Chiffres!C$13+'Septembre 2025'!P2*Chiffres!B$15+'Septembre 2025'!Q2*Chiffres!C$16+'Septembre 2025'!R2*Chiffres!C$17+'Septembre 2025'!S2*Chiffres!C$18+'Septembre 2025'!T2</f>
        <v>0</v>
      </c>
    </row>
    <row r="3" spans="1:22" x14ac:dyDescent="0.25">
      <c r="A3" s="4">
        <v>45902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>
        <f>B3*Chiffres!C$1+'Septembre 2025'!C3+'Septembre 2025'!D3+'Septembre 2025'!E3*Chiffres!C$4+'Septembre 2025'!F3*Chiffres!C$5+'Septembre 2025'!G3*Chiffres!C$6+'Septembre 2025'!H3+'Septembre 2025'!I3+'Septembre 2025'!J3*Chiffres!C$9+'Septembre 2025'!K3*Chiffres!C$10+'Septembre 2025'!L3+'Septembre 2025'!M3*Chiffres!B$12+'Septembre 2025'!O3*Chiffres!C$14+'Septembre 2025'!N3*Chiffres!C$13+'Septembre 2025'!P3*Chiffres!B$15+'Septembre 2025'!Q3*Chiffres!C$16+'Septembre 2025'!R3*Chiffres!C$17+'Septembre 2025'!S3*Chiffres!C$18+'Septembre 2025'!T3</f>
        <v>0</v>
      </c>
    </row>
    <row r="4" spans="1:22" x14ac:dyDescent="0.25">
      <c r="A4" s="4">
        <v>45903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>
        <f>B4*Chiffres!C$1+'Septembre 2025'!C4+'Septembre 2025'!D4+'Septembre 2025'!E4*Chiffres!C$4+'Septembre 2025'!F4*Chiffres!C$5+'Septembre 2025'!G4*Chiffres!C$6+'Septembre 2025'!H4+'Septembre 2025'!I4+'Septembre 2025'!J4*Chiffres!C$9+'Septembre 2025'!K4*Chiffres!C$10+'Septembre 2025'!L4+'Septembre 2025'!M4*Chiffres!B$12+'Septembre 2025'!O4*Chiffres!C$14+'Septembre 2025'!N4*Chiffres!C$13+'Septembre 2025'!P4*Chiffres!B$15+'Septembre 2025'!Q4*Chiffres!C$16+'Septembre 2025'!R4*Chiffres!C$17+'Septembre 2025'!S4*Chiffres!C$18+'Septembre 2025'!T4</f>
        <v>0</v>
      </c>
    </row>
    <row r="5" spans="1:22" x14ac:dyDescent="0.25">
      <c r="A5" s="4">
        <v>45904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>
        <f>B5*Chiffres!C$1+'Septembre 2025'!C5+'Septembre 2025'!D5+'Septembre 2025'!E5*Chiffres!C$4+'Septembre 2025'!F5*Chiffres!C$5+'Septembre 2025'!G5*Chiffres!C$6+'Septembre 2025'!H5+'Septembre 2025'!I5+'Septembre 2025'!J5*Chiffres!C$9+'Septembre 2025'!K5*Chiffres!C$10+'Septembre 2025'!L5+'Septembre 2025'!M5*Chiffres!B$12+'Septembre 2025'!O5*Chiffres!C$14+'Septembre 2025'!N5*Chiffres!C$13+'Septembre 2025'!P5*Chiffres!B$15+'Septembre 2025'!Q5*Chiffres!C$16+'Septembre 2025'!R5*Chiffres!C$17+'Septembre 2025'!S5*Chiffres!C$18+'Septembre 2025'!T5</f>
        <v>0</v>
      </c>
    </row>
    <row r="6" spans="1:22" x14ac:dyDescent="0.25">
      <c r="A6" s="4">
        <v>45905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>
        <f>B6*Chiffres!C$1+'Septembre 2025'!C6+'Septembre 2025'!D6+'Septembre 2025'!E6*Chiffres!C$4+'Septembre 2025'!F6*Chiffres!C$5+'Septembre 2025'!G6*Chiffres!C$6+'Septembre 2025'!H6+'Septembre 2025'!I6+'Septembre 2025'!J6*Chiffres!C$9+'Septembre 2025'!K6*Chiffres!C$10+'Septembre 2025'!L6+'Septembre 2025'!M6*Chiffres!B$12+'Septembre 2025'!O6*Chiffres!C$14+'Septembre 2025'!N6*Chiffres!C$13+'Septembre 2025'!P6*Chiffres!B$15+'Septembre 2025'!Q6*Chiffres!C$16+'Septembre 2025'!R6*Chiffres!C$17+'Septembre 2025'!S6*Chiffres!C$18+'Septembre 2025'!T6</f>
        <v>0</v>
      </c>
    </row>
    <row r="7" spans="1:22" x14ac:dyDescent="0.25">
      <c r="A7" s="4">
        <v>45906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>
        <f>B7*Chiffres!C$1+'Septembre 2025'!C7+'Septembre 2025'!D7+'Septembre 2025'!E7*Chiffres!C$4+'Septembre 2025'!F7*Chiffres!C$5+'Septembre 2025'!G7*Chiffres!C$6+'Septembre 2025'!H7+'Septembre 2025'!I7+'Septembre 2025'!J7*Chiffres!C$9+'Septembre 2025'!K7*Chiffres!C$10+'Septembre 2025'!L7+'Septembre 2025'!M7*Chiffres!B$12+'Septembre 2025'!O7*Chiffres!C$14+'Septembre 2025'!N7*Chiffres!C$13+'Septembre 2025'!P7*Chiffres!B$15+'Septembre 2025'!Q7*Chiffres!C$16+'Septembre 2025'!R7*Chiffres!C$17+'Septembre 2025'!S7*Chiffres!C$18+'Septembre 2025'!T7</f>
        <v>0</v>
      </c>
    </row>
    <row r="8" spans="1:22" x14ac:dyDescent="0.25">
      <c r="A8" s="4">
        <v>45907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>
        <f>B8*Chiffres!C$1+'Septembre 2025'!C8+'Septembre 2025'!D8+'Septembre 2025'!E8*Chiffres!C$4+'Septembre 2025'!F8*Chiffres!C$5+'Septembre 2025'!G8*Chiffres!C$6+'Septembre 2025'!H8+'Septembre 2025'!I8+'Septembre 2025'!J8*Chiffres!C$9+'Septembre 2025'!K8*Chiffres!C$10+'Septembre 2025'!L8+'Septembre 2025'!M8*Chiffres!B$12+'Septembre 2025'!O8*Chiffres!C$14+'Septembre 2025'!N8*Chiffres!C$13+'Septembre 2025'!P8*Chiffres!B$15+'Septembre 2025'!Q8*Chiffres!C$16+'Septembre 2025'!R8*Chiffres!C$17+'Septembre 2025'!S8*Chiffres!C$18+'Septembre 2025'!T8</f>
        <v>0</v>
      </c>
    </row>
    <row r="9" spans="1:22" x14ac:dyDescent="0.25">
      <c r="A9" s="4">
        <v>45908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>
        <f>B9*Chiffres!C$1+'Septembre 2025'!C9+'Septembre 2025'!D9+'Septembre 2025'!E9*Chiffres!C$4+'Septembre 2025'!F9*Chiffres!C$5+'Septembre 2025'!G9*Chiffres!C$6+'Septembre 2025'!H9+'Septembre 2025'!I9+'Septembre 2025'!J9*Chiffres!C$9+'Septembre 2025'!K9*Chiffres!C$10+'Septembre 2025'!L9+'Septembre 2025'!M9*Chiffres!B$12+'Septembre 2025'!O9*Chiffres!C$14+'Septembre 2025'!N9*Chiffres!C$13+'Septembre 2025'!P9*Chiffres!B$15+'Septembre 2025'!Q9*Chiffres!C$16+'Septembre 2025'!R9*Chiffres!C$17+'Septembre 2025'!S9*Chiffres!C$18+'Septembre 2025'!T9</f>
        <v>0</v>
      </c>
    </row>
    <row r="10" spans="1:22" x14ac:dyDescent="0.25">
      <c r="A10" s="4">
        <v>45909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>
        <f>B10*Chiffres!C$1+'Septembre 2025'!C10+'Septembre 2025'!D10+'Septembre 2025'!E10*Chiffres!C$4+'Septembre 2025'!F10*Chiffres!C$5+'Septembre 2025'!G10*Chiffres!C$6+'Septembre 2025'!H10+'Septembre 2025'!I10+'Septembre 2025'!J10*Chiffres!C$9+'Septembre 2025'!K10*Chiffres!C$10+'Septembre 2025'!L10+'Septembre 2025'!M10*Chiffres!B$12+'Septembre 2025'!O10*Chiffres!C$14+'Septembre 2025'!N10*Chiffres!C$13+'Septembre 2025'!P10*Chiffres!B$15+'Septembre 2025'!Q10*Chiffres!C$16+'Septembre 2025'!R10*Chiffres!C$17+'Septembre 2025'!S10*Chiffres!C$18+'Septembre 2025'!T10</f>
        <v>0</v>
      </c>
    </row>
    <row r="11" spans="1:22" x14ac:dyDescent="0.25">
      <c r="A11" s="4">
        <v>45910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>
        <f>B11*Chiffres!C$1+'Septembre 2025'!C11+'Septembre 2025'!D11+'Septembre 2025'!E11*Chiffres!C$4+'Septembre 2025'!F11*Chiffres!C$5+'Septembre 2025'!G11*Chiffres!C$6+'Septembre 2025'!H11+'Septembre 2025'!I11+'Septembre 2025'!J11*Chiffres!C$9+'Septembre 2025'!K11*Chiffres!C$10+'Septembre 2025'!L11+'Septembre 2025'!M11*Chiffres!B$12+'Septembre 2025'!O11*Chiffres!C$14+'Septembre 2025'!N11*Chiffres!C$13+'Septembre 2025'!P11*Chiffres!B$15+'Septembre 2025'!Q11*Chiffres!C$16+'Septembre 2025'!R11*Chiffres!C$17+'Septembre 2025'!S11*Chiffres!C$18+'Septembre 2025'!T11</f>
        <v>0</v>
      </c>
    </row>
    <row r="12" spans="1:22" x14ac:dyDescent="0.25">
      <c r="A12" s="4">
        <v>45911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>
        <f>B12*Chiffres!C$1+'Septembre 2025'!C12+'Septembre 2025'!D12+'Septembre 2025'!E12*Chiffres!C$4+'Septembre 2025'!F12*Chiffres!C$5+'Septembre 2025'!G12*Chiffres!C$6+'Septembre 2025'!H12+'Septembre 2025'!I12+'Septembre 2025'!J12*Chiffres!C$9+'Septembre 2025'!K12*Chiffres!C$10+'Septembre 2025'!L12+'Septembre 2025'!M12*Chiffres!B$12+'Septembre 2025'!O12*Chiffres!C$14+'Septembre 2025'!N12*Chiffres!C$13+'Septembre 2025'!P12*Chiffres!B$15+'Septembre 2025'!Q12*Chiffres!C$16+'Septembre 2025'!R12*Chiffres!C$17+'Septembre 2025'!S12*Chiffres!C$18+'Septembre 2025'!T12</f>
        <v>0</v>
      </c>
    </row>
    <row r="13" spans="1:22" x14ac:dyDescent="0.25">
      <c r="A13" s="4">
        <v>45912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>
        <f>B13*Chiffres!C$1+'Septembre 2025'!C13+'Septembre 2025'!D13+'Septembre 2025'!E13*Chiffres!C$4+'Septembre 2025'!F13*Chiffres!C$5+'Septembre 2025'!G13*Chiffres!C$6+'Septembre 2025'!H13+'Septembre 2025'!I13+'Septembre 2025'!J13*Chiffres!C$9+'Septembre 2025'!K13*Chiffres!C$10+'Septembre 2025'!L13+'Septembre 2025'!M13*Chiffres!B$12+'Septembre 2025'!O13*Chiffres!C$14+'Septembre 2025'!N13*Chiffres!C$13+'Septembre 2025'!P13*Chiffres!B$15+'Septembre 2025'!Q13*Chiffres!C$16+'Septembre 2025'!R13*Chiffres!C$17+'Septembre 2025'!S13*Chiffres!C$18+'Septembre 2025'!T13</f>
        <v>0</v>
      </c>
    </row>
    <row r="14" spans="1:22" x14ac:dyDescent="0.25">
      <c r="A14" s="4">
        <v>45913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>
        <f>B14*Chiffres!C$1+'Septembre 2025'!C14+'Septembre 2025'!D14+'Septembre 2025'!E14*Chiffres!C$4+'Septembre 2025'!F14*Chiffres!C$5+'Septembre 2025'!G14*Chiffres!C$6+'Septembre 2025'!H14+'Septembre 2025'!I14+'Septembre 2025'!J14*Chiffres!C$9+'Septembre 2025'!K14*Chiffres!C$10+'Septembre 2025'!L14+'Septembre 2025'!M14*Chiffres!B$12+'Septembre 2025'!O14*Chiffres!C$14+'Septembre 2025'!N14*Chiffres!C$13+'Septembre 2025'!P14*Chiffres!B$15+'Septembre 2025'!Q14*Chiffres!C$16+'Septembre 2025'!R14*Chiffres!C$17+'Septembre 2025'!S14*Chiffres!C$18+'Septembre 2025'!T14</f>
        <v>0</v>
      </c>
    </row>
    <row r="15" spans="1:22" x14ac:dyDescent="0.25">
      <c r="A15" s="4">
        <v>45914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>
        <f>B15*Chiffres!C$1+'Septembre 2025'!C15+'Septembre 2025'!D15+'Septembre 2025'!E15*Chiffres!C$4+'Septembre 2025'!F15*Chiffres!C$5+'Septembre 2025'!G15*Chiffres!C$6+'Septembre 2025'!H15+'Septembre 2025'!I15+'Septembre 2025'!J15*Chiffres!C$9+'Septembre 2025'!K15*Chiffres!C$10+'Septembre 2025'!L15+'Septembre 2025'!M15*Chiffres!B$12+'Septembre 2025'!O15*Chiffres!C$14+'Septembre 2025'!N15*Chiffres!C$13+'Septembre 2025'!P15*Chiffres!B$15+'Septembre 2025'!Q15*Chiffres!C$16+'Septembre 2025'!R15*Chiffres!C$17+'Septembre 2025'!S15*Chiffres!C$18+'Septembre 2025'!T15</f>
        <v>0</v>
      </c>
    </row>
    <row r="16" spans="1:22" x14ac:dyDescent="0.25">
      <c r="A16" s="4">
        <v>45915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>
        <f>B16*Chiffres!C$1+'Septembre 2025'!C16+'Septembre 2025'!D16+'Septembre 2025'!E16*Chiffres!C$4+'Septembre 2025'!F16*Chiffres!C$5+'Septembre 2025'!G16*Chiffres!C$6+'Septembre 2025'!H16+'Septembre 2025'!I16+'Septembre 2025'!J16*Chiffres!C$9+'Septembre 2025'!K16*Chiffres!C$10+'Septembre 2025'!L16+'Septembre 2025'!M16*Chiffres!B$12+'Septembre 2025'!O16*Chiffres!C$14+'Septembre 2025'!N16*Chiffres!C$13+'Septembre 2025'!P16*Chiffres!B$15+'Septembre 2025'!Q16*Chiffres!C$16+'Septembre 2025'!R16*Chiffres!C$17+'Septembre 2025'!S16*Chiffres!C$18+'Septembre 2025'!T16</f>
        <v>0</v>
      </c>
    </row>
    <row r="17" spans="1:21" x14ac:dyDescent="0.25">
      <c r="A17" s="4">
        <v>45916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>
        <f>B17*Chiffres!C$1+'Septembre 2025'!C17+'Septembre 2025'!D17+'Septembre 2025'!E17*Chiffres!C$4+'Septembre 2025'!F17*Chiffres!C$5+'Septembre 2025'!G17*Chiffres!C$6+'Septembre 2025'!H17+'Septembre 2025'!I17+'Septembre 2025'!J17*Chiffres!C$9+'Septembre 2025'!K17*Chiffres!C$10+'Septembre 2025'!L17+'Septembre 2025'!M17*Chiffres!B$12+'Septembre 2025'!O17*Chiffres!C$14+'Septembre 2025'!N17*Chiffres!C$13+'Septembre 2025'!P17*Chiffres!B$15+'Septembre 2025'!Q17*Chiffres!C$16+'Septembre 2025'!R17*Chiffres!C$17+'Septembre 2025'!S17*Chiffres!C$18+'Septembre 2025'!T17</f>
        <v>0</v>
      </c>
    </row>
    <row r="18" spans="1:21" x14ac:dyDescent="0.25">
      <c r="A18" s="4">
        <v>45917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>
        <f>B18*Chiffres!C$1+'Septembre 2025'!C18+'Septembre 2025'!D18+'Septembre 2025'!E18*Chiffres!C$4+'Septembre 2025'!F18*Chiffres!C$5+'Septembre 2025'!G18*Chiffres!C$6+'Septembre 2025'!H18+'Septembre 2025'!I18+'Septembre 2025'!J18*Chiffres!C$9+'Septembre 2025'!K18*Chiffres!C$10+'Septembre 2025'!L18+'Septembre 2025'!M18*Chiffres!B$12+'Septembre 2025'!O18*Chiffres!C$14+'Septembre 2025'!N18*Chiffres!C$13+'Septembre 2025'!P18*Chiffres!B$15+'Septembre 2025'!Q18*Chiffres!C$16+'Septembre 2025'!R18*Chiffres!C$17+'Septembre 2025'!S18*Chiffres!C$18+'Septembre 2025'!T18</f>
        <v>0</v>
      </c>
    </row>
    <row r="19" spans="1:21" x14ac:dyDescent="0.25">
      <c r="A19" s="4">
        <v>45918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>
        <f>B19*Chiffres!C$1+'Septembre 2025'!C19+'Septembre 2025'!D19+'Septembre 2025'!E19*Chiffres!C$4+'Septembre 2025'!F19*Chiffres!C$5+'Septembre 2025'!G19*Chiffres!C$6+'Septembre 2025'!H19+'Septembre 2025'!I19+'Septembre 2025'!J19*Chiffres!C$9+'Septembre 2025'!K19*Chiffres!C$10+'Septembre 2025'!L19+'Septembre 2025'!M19*Chiffres!B$12+'Septembre 2025'!O19*Chiffres!C$14+'Septembre 2025'!N19*Chiffres!C$13+'Septembre 2025'!P19*Chiffres!B$15+'Septembre 2025'!Q19*Chiffres!C$16+'Septembre 2025'!R19*Chiffres!C$17+'Septembre 2025'!S19*Chiffres!C$18+'Septembre 2025'!T19</f>
        <v>0</v>
      </c>
    </row>
    <row r="20" spans="1:21" x14ac:dyDescent="0.25">
      <c r="A20" s="4">
        <v>45919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>
        <f>B20*Chiffres!C$1+'Septembre 2025'!C20+'Septembre 2025'!D20+'Septembre 2025'!E20*Chiffres!C$4+'Septembre 2025'!F20*Chiffres!C$5+'Septembre 2025'!G20*Chiffres!C$6+'Septembre 2025'!H20+'Septembre 2025'!I20+'Septembre 2025'!J20*Chiffres!C$9+'Septembre 2025'!K20*Chiffres!C$10+'Septembre 2025'!L20+'Septembre 2025'!M20*Chiffres!B$12+'Septembre 2025'!O20*Chiffres!C$14+'Septembre 2025'!N20*Chiffres!C$13+'Septembre 2025'!P20*Chiffres!B$15+'Septembre 2025'!Q20*Chiffres!C$16+'Septembre 2025'!R20*Chiffres!C$17+'Septembre 2025'!S20*Chiffres!C$18+'Septembre 2025'!T20</f>
        <v>0</v>
      </c>
    </row>
    <row r="21" spans="1:21" x14ac:dyDescent="0.25">
      <c r="A21" s="4">
        <v>45920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>
        <f>B21*Chiffres!C$1+'Septembre 2025'!C21+'Septembre 2025'!D21+'Septembre 2025'!E21*Chiffres!C$4+'Septembre 2025'!F21*Chiffres!C$5+'Septembre 2025'!G21*Chiffres!C$6+'Septembre 2025'!H21+'Septembre 2025'!I21+'Septembre 2025'!J21*Chiffres!C$9+'Septembre 2025'!K21*Chiffres!C$10+'Septembre 2025'!L21+'Septembre 2025'!M21*Chiffres!B$12+'Septembre 2025'!O21*Chiffres!C$14+'Septembre 2025'!N21*Chiffres!C$13+'Septembre 2025'!P21*Chiffres!B$15+'Septembre 2025'!Q21*Chiffres!C$16+'Septembre 2025'!R21*Chiffres!C$17+'Septembre 2025'!S21*Chiffres!C$18+'Septembre 2025'!T21</f>
        <v>0</v>
      </c>
    </row>
    <row r="22" spans="1:21" x14ac:dyDescent="0.25">
      <c r="A22" s="4">
        <v>45921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>
        <f>B22*Chiffres!C$1+'Septembre 2025'!C22+'Septembre 2025'!D22+'Septembre 2025'!E22*Chiffres!C$4+'Septembre 2025'!F22*Chiffres!C$5+'Septembre 2025'!G22*Chiffres!C$6+'Septembre 2025'!H22+'Septembre 2025'!I22+'Septembre 2025'!J22*Chiffres!C$9+'Septembre 2025'!K22*Chiffres!C$10+'Septembre 2025'!L22+'Septembre 2025'!M22*Chiffres!B$12+'Septembre 2025'!O22*Chiffres!C$14+'Septembre 2025'!N22*Chiffres!C$13+'Septembre 2025'!P22*Chiffres!B$15+'Septembre 2025'!Q22*Chiffres!C$16+'Septembre 2025'!R22*Chiffres!C$17+'Septembre 2025'!S22*Chiffres!C$18+'Septembre 2025'!T22</f>
        <v>0</v>
      </c>
    </row>
    <row r="23" spans="1:21" x14ac:dyDescent="0.25">
      <c r="A23" s="4">
        <v>45922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>
        <f>B23*Chiffres!C$1+'Septembre 2025'!C23+'Septembre 2025'!D23+'Septembre 2025'!E23*Chiffres!C$4+'Septembre 2025'!F23*Chiffres!C$5+'Septembre 2025'!G23*Chiffres!C$6+'Septembre 2025'!H23+'Septembre 2025'!I23+'Septembre 2025'!J23*Chiffres!C$9+'Septembre 2025'!K23*Chiffres!C$10+'Septembre 2025'!L23+'Septembre 2025'!M23*Chiffres!B$12+'Septembre 2025'!O23*Chiffres!C$14+'Septembre 2025'!N23*Chiffres!C$13+'Septembre 2025'!P23*Chiffres!B$15+'Septembre 2025'!Q23*Chiffres!C$16+'Septembre 2025'!R23*Chiffres!C$17+'Septembre 2025'!S23*Chiffres!C$18+'Septembre 2025'!T23</f>
        <v>0</v>
      </c>
    </row>
    <row r="24" spans="1:21" x14ac:dyDescent="0.25">
      <c r="A24" s="4">
        <v>45923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>
        <f>B24*Chiffres!C$1+'Septembre 2025'!C24+'Septembre 2025'!D24+'Septembre 2025'!E24*Chiffres!C$4+'Septembre 2025'!F24*Chiffres!C$5+'Septembre 2025'!G24*Chiffres!C$6+'Septembre 2025'!H24+'Septembre 2025'!I24+'Septembre 2025'!J24*Chiffres!C$9+'Septembre 2025'!K24*Chiffres!C$10+'Septembre 2025'!L24+'Septembre 2025'!M24*Chiffres!B$12+'Septembre 2025'!O24*Chiffres!C$14+'Septembre 2025'!N24*Chiffres!C$13+'Septembre 2025'!P24*Chiffres!B$15+'Septembre 2025'!Q24*Chiffres!C$16+'Septembre 2025'!R24*Chiffres!C$17+'Septembre 2025'!S24*Chiffres!C$18+'Septembre 2025'!T24</f>
        <v>0</v>
      </c>
    </row>
    <row r="25" spans="1:21" x14ac:dyDescent="0.25">
      <c r="A25" s="4">
        <v>45924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>
        <f>B25*Chiffres!C$1+'Septembre 2025'!C25+'Septembre 2025'!D25+'Septembre 2025'!E25*Chiffres!C$4+'Septembre 2025'!F25*Chiffres!C$5+'Septembre 2025'!G25*Chiffres!C$6+'Septembre 2025'!H25+'Septembre 2025'!I25+'Septembre 2025'!J25*Chiffres!C$9+'Septembre 2025'!K25*Chiffres!C$10+'Septembre 2025'!L25+'Septembre 2025'!M25*Chiffres!B$12+'Septembre 2025'!O25*Chiffres!C$14+'Septembre 2025'!N25*Chiffres!C$13+'Septembre 2025'!P25*Chiffres!B$15+'Septembre 2025'!Q25*Chiffres!C$16+'Septembre 2025'!R25*Chiffres!C$17+'Septembre 2025'!S25*Chiffres!C$18+'Septembre 2025'!T25</f>
        <v>0</v>
      </c>
    </row>
    <row r="26" spans="1:21" x14ac:dyDescent="0.25">
      <c r="A26" s="4">
        <v>45925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>
        <f>B26*Chiffres!C$1+'Septembre 2025'!C26+'Septembre 2025'!D26+'Septembre 2025'!E26*Chiffres!C$4+'Septembre 2025'!F26*Chiffres!C$5+'Septembre 2025'!G26*Chiffres!C$6+'Septembre 2025'!H26+'Septembre 2025'!I26+'Septembre 2025'!J26*Chiffres!C$9+'Septembre 2025'!K26*Chiffres!C$10+'Septembre 2025'!L26+'Septembre 2025'!M26*Chiffres!B$12+'Septembre 2025'!O26*Chiffres!C$14+'Septembre 2025'!N26*Chiffres!C$13+'Septembre 2025'!P26*Chiffres!B$15+'Septembre 2025'!Q26*Chiffres!C$16+'Septembre 2025'!R26*Chiffres!C$17+'Septembre 2025'!S26*Chiffres!C$18+'Septembre 2025'!T26</f>
        <v>0</v>
      </c>
    </row>
    <row r="27" spans="1:21" x14ac:dyDescent="0.25">
      <c r="A27" s="4">
        <v>45926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>
        <f>B27*Chiffres!C$1+'Septembre 2025'!C27+'Septembre 2025'!D27+'Septembre 2025'!E27*Chiffres!C$4+'Septembre 2025'!F27*Chiffres!C$5+'Septembre 2025'!G27*Chiffres!C$6+'Septembre 2025'!H27+'Septembre 2025'!I27+'Septembre 2025'!J27*Chiffres!C$9+'Septembre 2025'!K27*Chiffres!C$10+'Septembre 2025'!L27+'Septembre 2025'!M27*Chiffres!B$12+'Septembre 2025'!O27*Chiffres!C$14+'Septembre 2025'!N27*Chiffres!C$13+'Septembre 2025'!P27*Chiffres!B$15+'Septembre 2025'!Q27*Chiffres!C$16+'Septembre 2025'!R27*Chiffres!C$17+'Septembre 2025'!S27*Chiffres!C$18+'Septembre 2025'!T27</f>
        <v>0</v>
      </c>
    </row>
    <row r="28" spans="1:21" x14ac:dyDescent="0.25">
      <c r="A28" s="4">
        <v>45927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>
        <f>B28*Chiffres!C$1+'Septembre 2025'!C28+'Septembre 2025'!D28+'Septembre 2025'!E28*Chiffres!C$4+'Septembre 2025'!F28*Chiffres!C$5+'Septembre 2025'!G28*Chiffres!C$6+'Septembre 2025'!H28+'Septembre 2025'!I28+'Septembre 2025'!J28*Chiffres!C$9+'Septembre 2025'!K28*Chiffres!C$10+'Septembre 2025'!L28+'Septembre 2025'!M28*Chiffres!B$12+'Septembre 2025'!O28*Chiffres!C$14+'Septembre 2025'!N28*Chiffres!C$13+'Septembre 2025'!P28*Chiffres!B$15+'Septembre 2025'!Q28*Chiffres!C$16+'Septembre 2025'!R28*Chiffres!C$17+'Septembre 2025'!S28*Chiffres!C$18+'Septembre 2025'!T28</f>
        <v>0</v>
      </c>
    </row>
    <row r="29" spans="1:21" x14ac:dyDescent="0.25">
      <c r="A29" s="4">
        <v>45928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>
        <f>B29*Chiffres!C$1+'Septembre 2025'!C29+'Septembre 2025'!D29+'Septembre 2025'!E29*Chiffres!C$4+'Septembre 2025'!F29*Chiffres!C$5+'Septembre 2025'!G29*Chiffres!C$6+'Septembre 2025'!H29+'Septembre 2025'!I29+'Septembre 2025'!J29*Chiffres!C$9+'Septembre 2025'!K29*Chiffres!C$10+'Septembre 2025'!L29+'Septembre 2025'!M29*Chiffres!B$12+'Septembre 2025'!O29*Chiffres!C$14+'Septembre 2025'!N29*Chiffres!C$13+'Septembre 2025'!P29*Chiffres!B$15+'Septembre 2025'!Q29*Chiffres!C$16+'Septembre 2025'!R29*Chiffres!C$17+'Septembre 2025'!S29*Chiffres!C$18+'Septembre 2025'!T29</f>
        <v>0</v>
      </c>
    </row>
    <row r="30" spans="1:21" x14ac:dyDescent="0.25">
      <c r="A30" s="4">
        <v>45929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>
        <f>B30*Chiffres!C$1+'Septembre 2025'!C30+'Septembre 2025'!D30+'Septembre 2025'!E30*Chiffres!C$4+'Septembre 2025'!F30*Chiffres!C$5+'Septembre 2025'!G30*Chiffres!C$6+'Septembre 2025'!H30+'Septembre 2025'!I30+'Septembre 2025'!J30*Chiffres!C$9+'Septembre 2025'!K30*Chiffres!C$10+'Septembre 2025'!L30+'Septembre 2025'!M30*Chiffres!B$12+'Septembre 2025'!O30*Chiffres!C$14+'Septembre 2025'!N30*Chiffres!C$13+'Septembre 2025'!P30*Chiffres!B$15+'Septembre 2025'!Q30*Chiffres!C$16+'Septembre 2025'!R30*Chiffres!C$17+'Septembre 2025'!S30*Chiffres!C$18+'Septembre 2025'!T30</f>
        <v>0</v>
      </c>
    </row>
    <row r="31" spans="1:21" x14ac:dyDescent="0.25">
      <c r="A31" s="4">
        <v>45930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>
        <f>B31*Chiffres!C$1+'Septembre 2025'!C31+'Septembre 2025'!D31+'Septembre 2025'!E31*Chiffres!C$4+'Septembre 2025'!F31*Chiffres!C$5+'Septembre 2025'!G31*Chiffres!C$6+'Septembre 2025'!H31+'Septembre 2025'!I31+'Septembre 2025'!J31*Chiffres!C$9+'Septembre 2025'!K31*Chiffres!C$10+'Septembre 2025'!L31+'Septembre 2025'!M31*Chiffres!B$12+'Septembre 2025'!O31*Chiffres!C$14+'Septembre 2025'!N31*Chiffres!C$13+'Septembre 2025'!P31*Chiffres!B$15+'Septembre 2025'!Q31*Chiffres!C$16+'Septembre 2025'!R31*Chiffres!C$17+'Septembre 2025'!S31*Chiffres!C$18+'Septembre 2025'!T31</f>
        <v>0</v>
      </c>
    </row>
  </sheetData>
  <conditionalFormatting sqref="U2:U31">
    <cfRule type="cellIs" dxfId="11" priority="1" operator="greaterThan">
      <formula>1500</formula>
    </cfRule>
    <cfRule type="cellIs" dxfId="10" priority="2" operator="lessThan">
      <formula>1000</formula>
    </cfRule>
    <cfRule type="cellIs" dxfId="9" priority="3" operator="between">
      <formula>1000</formula>
      <formula>1500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F64D-6F06-49AE-800D-30743243BD36}">
  <dimension ref="A1:V32"/>
  <sheetViews>
    <sheetView workbookViewId="0">
      <selection activeCell="G2" sqref="G2"/>
    </sheetView>
  </sheetViews>
  <sheetFormatPr baseColWidth="10" defaultRowHeight="15" x14ac:dyDescent="0.25"/>
  <cols>
    <col min="3" max="3" width="13.7109375" bestFit="1" customWidth="1"/>
    <col min="4" max="4" width="18.140625" bestFit="1" customWidth="1"/>
    <col min="5" max="5" width="16.42578125" bestFit="1" customWidth="1"/>
    <col min="7" max="7" width="24.140625" bestFit="1" customWidth="1"/>
    <col min="8" max="8" width="13.28515625" bestFit="1" customWidth="1"/>
    <col min="9" max="9" width="13.42578125" bestFit="1" customWidth="1"/>
    <col min="10" max="10" width="12.5703125" bestFit="1" customWidth="1"/>
    <col min="11" max="11" width="15.7109375" bestFit="1" customWidth="1"/>
    <col min="12" max="12" width="18.85546875" bestFit="1" customWidth="1"/>
    <col min="13" max="13" width="20.28515625" bestFit="1" customWidth="1"/>
    <col min="14" max="14" width="18.7109375" bestFit="1" customWidth="1"/>
    <col min="15" max="15" width="24.7109375" bestFit="1" customWidth="1"/>
    <col min="17" max="17" width="26.42578125" bestFit="1" customWidth="1"/>
    <col min="18" max="18" width="25.5703125" bestFit="1" customWidth="1"/>
  </cols>
  <sheetData>
    <row r="1" spans="1:22" x14ac:dyDescent="0.25">
      <c r="A1" s="2"/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9</v>
      </c>
      <c r="P1" s="2" t="s">
        <v>6</v>
      </c>
      <c r="Q1" s="2" t="s">
        <v>15</v>
      </c>
      <c r="R1" s="2" t="s">
        <v>16</v>
      </c>
      <c r="S1" s="2" t="s">
        <v>17</v>
      </c>
      <c r="T1" s="2" t="s">
        <v>23</v>
      </c>
      <c r="U1" s="2" t="s">
        <v>25</v>
      </c>
      <c r="V1">
        <f>Chiffres!B25</f>
        <v>2070.2783000000004</v>
      </c>
    </row>
    <row r="2" spans="1:22" x14ac:dyDescent="0.25">
      <c r="A2" s="4">
        <v>45931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>
        <f>B2*Chiffres!C$1+'Octobre 2025'!C2+'Octobre 2025'!D2+'Octobre 2025'!E2*Chiffres!C$4+'Octobre 2025'!F2*Chiffres!C$5+'Octobre 2025'!G2*Chiffres!C$6+'Octobre 2025'!H2+'Octobre 2025'!I2+'Octobre 2025'!J2*Chiffres!C$9+'Octobre 2025'!K2*Chiffres!C$10+'Octobre 2025'!L2+'Octobre 2025'!M2*Chiffres!B$12+'Octobre 2025'!O2*Chiffres!C$14+'Octobre 2025'!N2*Chiffres!C$13+'Octobre 2025'!P2*Chiffres!B$15+'Octobre 2025'!Q2*Chiffres!C$16+'Octobre 2025'!R2*Chiffres!C$17+'Octobre 2025'!S2*Chiffres!C$18+'Octobre 2025'!T2</f>
        <v>0</v>
      </c>
    </row>
    <row r="3" spans="1:22" x14ac:dyDescent="0.25">
      <c r="A3" s="4">
        <v>45932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>
        <f>B3*Chiffres!C$1+'Octobre 2025'!C3+'Octobre 2025'!D3+'Octobre 2025'!E3*Chiffres!C$4+'Octobre 2025'!F3*Chiffres!C$5+'Octobre 2025'!G3*Chiffres!C$6+'Octobre 2025'!H3+'Octobre 2025'!I3+'Octobre 2025'!J3*Chiffres!C$9+'Octobre 2025'!K3*Chiffres!C$10+'Octobre 2025'!L3+'Octobre 2025'!M3*Chiffres!B$12+'Octobre 2025'!O3*Chiffres!C$14+'Octobre 2025'!N3*Chiffres!C$13+'Octobre 2025'!P3*Chiffres!B$15+'Octobre 2025'!Q3*Chiffres!C$16+'Octobre 2025'!R3*Chiffres!C$17+'Octobre 2025'!S3*Chiffres!C$18+'Octobre 2025'!T3</f>
        <v>0</v>
      </c>
    </row>
    <row r="4" spans="1:22" x14ac:dyDescent="0.25">
      <c r="A4" s="4">
        <v>45933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>
        <f>B4*Chiffres!C$1+'Octobre 2025'!C4+'Octobre 2025'!D4+'Octobre 2025'!E4*Chiffres!C$4+'Octobre 2025'!F4*Chiffres!C$5+'Octobre 2025'!G4*Chiffres!C$6+'Octobre 2025'!H4+'Octobre 2025'!I4+'Octobre 2025'!J4*Chiffres!C$9+'Octobre 2025'!K4*Chiffres!C$10+'Octobre 2025'!L4+'Octobre 2025'!M4*Chiffres!B$12+'Octobre 2025'!O4*Chiffres!C$14+'Octobre 2025'!N4*Chiffres!C$13+'Octobre 2025'!P4*Chiffres!B$15+'Octobre 2025'!Q4*Chiffres!C$16+'Octobre 2025'!R4*Chiffres!C$17+'Octobre 2025'!S4*Chiffres!C$18+'Octobre 2025'!T4</f>
        <v>0</v>
      </c>
    </row>
    <row r="5" spans="1:22" x14ac:dyDescent="0.25">
      <c r="A5" s="4">
        <v>45934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>
        <f>B5*Chiffres!C$1+'Octobre 2025'!C5+'Octobre 2025'!D5+'Octobre 2025'!E5*Chiffres!C$4+'Octobre 2025'!F5*Chiffres!C$5+'Octobre 2025'!G5*Chiffres!C$6+'Octobre 2025'!H5+'Octobre 2025'!I5+'Octobre 2025'!J5*Chiffres!C$9+'Octobre 2025'!K5*Chiffres!C$10+'Octobre 2025'!L5+'Octobre 2025'!M5*Chiffres!B$12+'Octobre 2025'!O5*Chiffres!C$14+'Octobre 2025'!N5*Chiffres!C$13+'Octobre 2025'!P5*Chiffres!B$15+'Octobre 2025'!Q5*Chiffres!C$16+'Octobre 2025'!R5*Chiffres!C$17+'Octobre 2025'!S5*Chiffres!C$18+'Octobre 2025'!T5</f>
        <v>0</v>
      </c>
    </row>
    <row r="6" spans="1:22" x14ac:dyDescent="0.25">
      <c r="A6" s="4">
        <v>45935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>
        <f>B6*Chiffres!C$1+'Octobre 2025'!C6+'Octobre 2025'!D6+'Octobre 2025'!E6*Chiffres!C$4+'Octobre 2025'!F6*Chiffres!C$5+'Octobre 2025'!G6*Chiffres!C$6+'Octobre 2025'!H6+'Octobre 2025'!I6+'Octobre 2025'!J6*Chiffres!C$9+'Octobre 2025'!K6*Chiffres!C$10+'Octobre 2025'!L6+'Octobre 2025'!M6*Chiffres!B$12+'Octobre 2025'!O6*Chiffres!C$14+'Octobre 2025'!N6*Chiffres!C$13+'Octobre 2025'!P6*Chiffres!B$15+'Octobre 2025'!Q6*Chiffres!C$16+'Octobre 2025'!R6*Chiffres!C$17+'Octobre 2025'!S6*Chiffres!C$18+'Octobre 2025'!T6</f>
        <v>0</v>
      </c>
    </row>
    <row r="7" spans="1:22" x14ac:dyDescent="0.25">
      <c r="A7" s="4">
        <v>45936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>
        <f>B7*Chiffres!C$1+'Octobre 2025'!C7+'Octobre 2025'!D7+'Octobre 2025'!E7*Chiffres!C$4+'Octobre 2025'!F7*Chiffres!C$5+'Octobre 2025'!G7*Chiffres!C$6+'Octobre 2025'!H7+'Octobre 2025'!I7+'Octobre 2025'!J7*Chiffres!C$9+'Octobre 2025'!K7*Chiffres!C$10+'Octobre 2025'!L7+'Octobre 2025'!M7*Chiffres!B$12+'Octobre 2025'!O7*Chiffres!C$14+'Octobre 2025'!N7*Chiffres!C$13+'Octobre 2025'!P7*Chiffres!B$15+'Octobre 2025'!Q7*Chiffres!C$16+'Octobre 2025'!R7*Chiffres!C$17+'Octobre 2025'!S7*Chiffres!C$18+'Octobre 2025'!T7</f>
        <v>0</v>
      </c>
    </row>
    <row r="8" spans="1:22" x14ac:dyDescent="0.25">
      <c r="A8" s="4">
        <v>45937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>
        <f>B8*Chiffres!C$1+'Octobre 2025'!C8+'Octobre 2025'!D8+'Octobre 2025'!E8*Chiffres!C$4+'Octobre 2025'!F8*Chiffres!C$5+'Octobre 2025'!G8*Chiffres!C$6+'Octobre 2025'!H8+'Octobre 2025'!I8+'Octobre 2025'!J8*Chiffres!C$9+'Octobre 2025'!K8*Chiffres!C$10+'Octobre 2025'!L8+'Octobre 2025'!M8*Chiffres!B$12+'Octobre 2025'!O8*Chiffres!C$14+'Octobre 2025'!N8*Chiffres!C$13+'Octobre 2025'!P8*Chiffres!B$15+'Octobre 2025'!Q8*Chiffres!C$16+'Octobre 2025'!R8*Chiffres!C$17+'Octobre 2025'!S8*Chiffres!C$18+'Octobre 2025'!T8</f>
        <v>0</v>
      </c>
    </row>
    <row r="9" spans="1:22" x14ac:dyDescent="0.25">
      <c r="A9" s="4">
        <v>45938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>
        <f>B9*Chiffres!C$1+'Octobre 2025'!C9+'Octobre 2025'!D9+'Octobre 2025'!E9*Chiffres!C$4+'Octobre 2025'!F9*Chiffres!C$5+'Octobre 2025'!G9*Chiffres!C$6+'Octobre 2025'!H9+'Octobre 2025'!I9+'Octobre 2025'!J9*Chiffres!C$9+'Octobre 2025'!K9*Chiffres!C$10+'Octobre 2025'!L9+'Octobre 2025'!M9*Chiffres!B$12+'Octobre 2025'!O9*Chiffres!C$14+'Octobre 2025'!N9*Chiffres!C$13+'Octobre 2025'!P9*Chiffres!B$15+'Octobre 2025'!Q9*Chiffres!C$16+'Octobre 2025'!R9*Chiffres!C$17+'Octobre 2025'!S9*Chiffres!C$18+'Octobre 2025'!T9</f>
        <v>0</v>
      </c>
    </row>
    <row r="10" spans="1:22" x14ac:dyDescent="0.25">
      <c r="A10" s="4">
        <v>45939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>
        <f>B10*Chiffres!C$1+'Octobre 2025'!C10+'Octobre 2025'!D10+'Octobre 2025'!E10*Chiffres!C$4+'Octobre 2025'!F10*Chiffres!C$5+'Octobre 2025'!G10*Chiffres!C$6+'Octobre 2025'!H10+'Octobre 2025'!I10+'Octobre 2025'!J10*Chiffres!C$9+'Octobre 2025'!K10*Chiffres!C$10+'Octobre 2025'!L10+'Octobre 2025'!M10*Chiffres!B$12+'Octobre 2025'!O10*Chiffres!C$14+'Octobre 2025'!N10*Chiffres!C$13+'Octobre 2025'!P10*Chiffres!B$15+'Octobre 2025'!Q10*Chiffres!C$16+'Octobre 2025'!R10*Chiffres!C$17+'Octobre 2025'!S10*Chiffres!C$18+'Octobre 2025'!T10</f>
        <v>0</v>
      </c>
    </row>
    <row r="11" spans="1:22" x14ac:dyDescent="0.25">
      <c r="A11" s="4">
        <v>45940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>
        <f>B11*Chiffres!C$1+'Octobre 2025'!C11+'Octobre 2025'!D11+'Octobre 2025'!E11*Chiffres!C$4+'Octobre 2025'!F11*Chiffres!C$5+'Octobre 2025'!G11*Chiffres!C$6+'Octobre 2025'!H11+'Octobre 2025'!I11+'Octobre 2025'!J11*Chiffres!C$9+'Octobre 2025'!K11*Chiffres!C$10+'Octobre 2025'!L11+'Octobre 2025'!M11*Chiffres!B$12+'Octobre 2025'!O11*Chiffres!C$14+'Octobre 2025'!N11*Chiffres!C$13+'Octobre 2025'!P11*Chiffres!B$15+'Octobre 2025'!Q11*Chiffres!C$16+'Octobre 2025'!R11*Chiffres!C$17+'Octobre 2025'!S11*Chiffres!C$18+'Octobre 2025'!T11</f>
        <v>0</v>
      </c>
    </row>
    <row r="12" spans="1:22" x14ac:dyDescent="0.25">
      <c r="A12" s="4">
        <v>45941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>
        <f>B12*Chiffres!C$1+'Octobre 2025'!C12+'Octobre 2025'!D12+'Octobre 2025'!E12*Chiffres!C$4+'Octobre 2025'!F12*Chiffres!C$5+'Octobre 2025'!G12*Chiffres!C$6+'Octobre 2025'!H12+'Octobre 2025'!I12+'Octobre 2025'!J12*Chiffres!C$9+'Octobre 2025'!K12*Chiffres!C$10+'Octobre 2025'!L12+'Octobre 2025'!M12*Chiffres!B$12+'Octobre 2025'!O12*Chiffres!C$14+'Octobre 2025'!N12*Chiffres!C$13+'Octobre 2025'!P12*Chiffres!B$15+'Octobre 2025'!Q12*Chiffres!C$16+'Octobre 2025'!R12*Chiffres!C$17+'Octobre 2025'!S12*Chiffres!C$18+'Octobre 2025'!T12</f>
        <v>0</v>
      </c>
    </row>
    <row r="13" spans="1:22" x14ac:dyDescent="0.25">
      <c r="A13" s="4">
        <v>45942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>
        <f>B13*Chiffres!C$1+'Octobre 2025'!C13+'Octobre 2025'!D13+'Octobre 2025'!E13*Chiffres!C$4+'Octobre 2025'!F13*Chiffres!C$5+'Octobre 2025'!G13*Chiffres!C$6+'Octobre 2025'!H13+'Octobre 2025'!I13+'Octobre 2025'!J13*Chiffres!C$9+'Octobre 2025'!K13*Chiffres!C$10+'Octobre 2025'!L13+'Octobre 2025'!M13*Chiffres!B$12+'Octobre 2025'!O13*Chiffres!C$14+'Octobre 2025'!N13*Chiffres!C$13+'Octobre 2025'!P13*Chiffres!B$15+'Octobre 2025'!Q13*Chiffres!C$16+'Octobre 2025'!R13*Chiffres!C$17+'Octobre 2025'!S13*Chiffres!C$18+'Octobre 2025'!T13</f>
        <v>0</v>
      </c>
    </row>
    <row r="14" spans="1:22" x14ac:dyDescent="0.25">
      <c r="A14" s="4">
        <v>45943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>
        <f>B14*Chiffres!C$1+'Octobre 2025'!C14+'Octobre 2025'!D14+'Octobre 2025'!E14*Chiffres!C$4+'Octobre 2025'!F14*Chiffres!C$5+'Octobre 2025'!G14*Chiffres!C$6+'Octobre 2025'!H14+'Octobre 2025'!I14+'Octobre 2025'!J14*Chiffres!C$9+'Octobre 2025'!K14*Chiffres!C$10+'Octobre 2025'!L14+'Octobre 2025'!M14*Chiffres!B$12+'Octobre 2025'!O14*Chiffres!C$14+'Octobre 2025'!N14*Chiffres!C$13+'Octobre 2025'!P14*Chiffres!B$15+'Octobre 2025'!Q14*Chiffres!C$16+'Octobre 2025'!R14*Chiffres!C$17+'Octobre 2025'!S14*Chiffres!C$18+'Octobre 2025'!T14</f>
        <v>0</v>
      </c>
    </row>
    <row r="15" spans="1:22" x14ac:dyDescent="0.25">
      <c r="A15" s="4">
        <v>45944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>
        <f>B15*Chiffres!C$1+'Octobre 2025'!C15+'Octobre 2025'!D15+'Octobre 2025'!E15*Chiffres!C$4+'Octobre 2025'!F15*Chiffres!C$5+'Octobre 2025'!G15*Chiffres!C$6+'Octobre 2025'!H15+'Octobre 2025'!I15+'Octobre 2025'!J15*Chiffres!C$9+'Octobre 2025'!K15*Chiffres!C$10+'Octobre 2025'!L15+'Octobre 2025'!M15*Chiffres!B$12+'Octobre 2025'!O15*Chiffres!C$14+'Octobre 2025'!N15*Chiffres!C$13+'Octobre 2025'!P15*Chiffres!B$15+'Octobre 2025'!Q15*Chiffres!C$16+'Octobre 2025'!R15*Chiffres!C$17+'Octobre 2025'!S15*Chiffres!C$18+'Octobre 2025'!T15</f>
        <v>0</v>
      </c>
    </row>
    <row r="16" spans="1:22" x14ac:dyDescent="0.25">
      <c r="A16" s="4">
        <v>45945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>
        <f>B16*Chiffres!C$1+'Octobre 2025'!C16+'Octobre 2025'!D16+'Octobre 2025'!E16*Chiffres!C$4+'Octobre 2025'!F16*Chiffres!C$5+'Octobre 2025'!G16*Chiffres!C$6+'Octobre 2025'!H16+'Octobre 2025'!I16+'Octobre 2025'!J16*Chiffres!C$9+'Octobre 2025'!K16*Chiffres!C$10+'Octobre 2025'!L16+'Octobre 2025'!M16*Chiffres!B$12+'Octobre 2025'!O16*Chiffres!C$14+'Octobre 2025'!N16*Chiffres!C$13+'Octobre 2025'!P16*Chiffres!B$15+'Octobre 2025'!Q16*Chiffres!C$16+'Octobre 2025'!R16*Chiffres!C$17+'Octobre 2025'!S16*Chiffres!C$18+'Octobre 2025'!T16</f>
        <v>0</v>
      </c>
    </row>
    <row r="17" spans="1:21" x14ac:dyDescent="0.25">
      <c r="A17" s="4">
        <v>45946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>
        <f>B17*Chiffres!C$1+'Octobre 2025'!C17+'Octobre 2025'!D17+'Octobre 2025'!E17*Chiffres!C$4+'Octobre 2025'!F17*Chiffres!C$5+'Octobre 2025'!G17*Chiffres!C$6+'Octobre 2025'!H17+'Octobre 2025'!I17+'Octobre 2025'!J17*Chiffres!C$9+'Octobre 2025'!K17*Chiffres!C$10+'Octobre 2025'!L17+'Octobre 2025'!M17*Chiffres!B$12+'Octobre 2025'!O17*Chiffres!C$14+'Octobre 2025'!N17*Chiffres!C$13+'Octobre 2025'!P17*Chiffres!B$15+'Octobre 2025'!Q17*Chiffres!C$16+'Octobre 2025'!R17*Chiffres!C$17+'Octobre 2025'!S17*Chiffres!C$18+'Octobre 2025'!T17</f>
        <v>0</v>
      </c>
    </row>
    <row r="18" spans="1:21" x14ac:dyDescent="0.25">
      <c r="A18" s="4">
        <v>45947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>
        <f>B18*Chiffres!C$1+'Octobre 2025'!C18+'Octobre 2025'!D18+'Octobre 2025'!E18*Chiffres!C$4+'Octobre 2025'!F18*Chiffres!C$5+'Octobre 2025'!G18*Chiffres!C$6+'Octobre 2025'!H18+'Octobre 2025'!I18+'Octobre 2025'!J18*Chiffres!C$9+'Octobre 2025'!K18*Chiffres!C$10+'Octobre 2025'!L18+'Octobre 2025'!M18*Chiffres!B$12+'Octobre 2025'!O18*Chiffres!C$14+'Octobre 2025'!N18*Chiffres!C$13+'Octobre 2025'!P18*Chiffres!B$15+'Octobre 2025'!Q18*Chiffres!C$16+'Octobre 2025'!R18*Chiffres!C$17+'Octobre 2025'!S18*Chiffres!C$18+'Octobre 2025'!T18</f>
        <v>0</v>
      </c>
    </row>
    <row r="19" spans="1:21" x14ac:dyDescent="0.25">
      <c r="A19" s="4">
        <v>45948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>
        <f>B19*Chiffres!C$1+'Octobre 2025'!C19+'Octobre 2025'!D19+'Octobre 2025'!E19*Chiffres!C$4+'Octobre 2025'!F19*Chiffres!C$5+'Octobre 2025'!G19*Chiffres!C$6+'Octobre 2025'!H19+'Octobre 2025'!I19+'Octobre 2025'!J19*Chiffres!C$9+'Octobre 2025'!K19*Chiffres!C$10+'Octobre 2025'!L19+'Octobre 2025'!M19*Chiffres!B$12+'Octobre 2025'!O19*Chiffres!C$14+'Octobre 2025'!N19*Chiffres!C$13+'Octobre 2025'!P19*Chiffres!B$15+'Octobre 2025'!Q19*Chiffres!C$16+'Octobre 2025'!R19*Chiffres!C$17+'Octobre 2025'!S19*Chiffres!C$18+'Octobre 2025'!T19</f>
        <v>0</v>
      </c>
    </row>
    <row r="20" spans="1:21" x14ac:dyDescent="0.25">
      <c r="A20" s="4">
        <v>45949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>
        <f>B20*Chiffres!C$1+'Octobre 2025'!C20+'Octobre 2025'!D20+'Octobre 2025'!E20*Chiffres!C$4+'Octobre 2025'!F20*Chiffres!C$5+'Octobre 2025'!G20*Chiffres!C$6+'Octobre 2025'!H20+'Octobre 2025'!I20+'Octobre 2025'!J20*Chiffres!C$9+'Octobre 2025'!K20*Chiffres!C$10+'Octobre 2025'!L20+'Octobre 2025'!M20*Chiffres!B$12+'Octobre 2025'!O20*Chiffres!C$14+'Octobre 2025'!N20*Chiffres!C$13+'Octobre 2025'!P20*Chiffres!B$15+'Octobre 2025'!Q20*Chiffres!C$16+'Octobre 2025'!R20*Chiffres!C$17+'Octobre 2025'!S20*Chiffres!C$18+'Octobre 2025'!T20</f>
        <v>0</v>
      </c>
    </row>
    <row r="21" spans="1:21" x14ac:dyDescent="0.25">
      <c r="A21" s="4">
        <v>45950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>
        <f>B21*Chiffres!C$1+'Octobre 2025'!C21+'Octobre 2025'!D21+'Octobre 2025'!E21*Chiffres!C$4+'Octobre 2025'!F21*Chiffres!C$5+'Octobre 2025'!G21*Chiffres!C$6+'Octobre 2025'!H21+'Octobre 2025'!I21+'Octobre 2025'!J21*Chiffres!C$9+'Octobre 2025'!K21*Chiffres!C$10+'Octobre 2025'!L21+'Octobre 2025'!M21*Chiffres!B$12+'Octobre 2025'!O21*Chiffres!C$14+'Octobre 2025'!N21*Chiffres!C$13+'Octobre 2025'!P21*Chiffres!B$15+'Octobre 2025'!Q21*Chiffres!C$16+'Octobre 2025'!R21*Chiffres!C$17+'Octobre 2025'!S21*Chiffres!C$18+'Octobre 2025'!T21</f>
        <v>0</v>
      </c>
    </row>
    <row r="22" spans="1:21" x14ac:dyDescent="0.25">
      <c r="A22" s="4">
        <v>45951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>
        <f>B22*Chiffres!C$1+'Octobre 2025'!C22+'Octobre 2025'!D22+'Octobre 2025'!E22*Chiffres!C$4+'Octobre 2025'!F22*Chiffres!C$5+'Octobre 2025'!G22*Chiffres!C$6+'Octobre 2025'!H22+'Octobre 2025'!I22+'Octobre 2025'!J22*Chiffres!C$9+'Octobre 2025'!K22*Chiffres!C$10+'Octobre 2025'!L22+'Octobre 2025'!M22*Chiffres!B$12+'Octobre 2025'!O22*Chiffres!C$14+'Octobre 2025'!N22*Chiffres!C$13+'Octobre 2025'!P22*Chiffres!B$15+'Octobre 2025'!Q22*Chiffres!C$16+'Octobre 2025'!R22*Chiffres!C$17+'Octobre 2025'!S22*Chiffres!C$18+'Octobre 2025'!T22</f>
        <v>0</v>
      </c>
    </row>
    <row r="23" spans="1:21" x14ac:dyDescent="0.25">
      <c r="A23" s="4">
        <v>45952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>
        <f>B23*Chiffres!C$1+'Octobre 2025'!C23+'Octobre 2025'!D23+'Octobre 2025'!E23*Chiffres!C$4+'Octobre 2025'!F23*Chiffres!C$5+'Octobre 2025'!G23*Chiffres!C$6+'Octobre 2025'!H23+'Octobre 2025'!I23+'Octobre 2025'!J23*Chiffres!C$9+'Octobre 2025'!K23*Chiffres!C$10+'Octobre 2025'!L23+'Octobre 2025'!M23*Chiffres!B$12+'Octobre 2025'!O23*Chiffres!C$14+'Octobre 2025'!N23*Chiffres!C$13+'Octobre 2025'!P23*Chiffres!B$15+'Octobre 2025'!Q23*Chiffres!C$16+'Octobre 2025'!R23*Chiffres!C$17+'Octobre 2025'!S23*Chiffres!C$18+'Octobre 2025'!T23</f>
        <v>0</v>
      </c>
    </row>
    <row r="24" spans="1:21" x14ac:dyDescent="0.25">
      <c r="A24" s="4">
        <v>45953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>
        <f>B24*Chiffres!C$1+'Octobre 2025'!C24+'Octobre 2025'!D24+'Octobre 2025'!E24*Chiffres!C$4+'Octobre 2025'!F24*Chiffres!C$5+'Octobre 2025'!G24*Chiffres!C$6+'Octobre 2025'!H24+'Octobre 2025'!I24+'Octobre 2025'!J24*Chiffres!C$9+'Octobre 2025'!K24*Chiffres!C$10+'Octobre 2025'!L24+'Octobre 2025'!M24*Chiffres!B$12+'Octobre 2025'!O24*Chiffres!C$14+'Octobre 2025'!N24*Chiffres!C$13+'Octobre 2025'!P24*Chiffres!B$15+'Octobre 2025'!Q24*Chiffres!C$16+'Octobre 2025'!R24*Chiffres!C$17+'Octobre 2025'!S24*Chiffres!C$18+'Octobre 2025'!T24</f>
        <v>0</v>
      </c>
    </row>
    <row r="25" spans="1:21" x14ac:dyDescent="0.25">
      <c r="A25" s="4">
        <v>45954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>
        <f>B25*Chiffres!C$1+'Octobre 2025'!C25+'Octobre 2025'!D25+'Octobre 2025'!E25*Chiffres!C$4+'Octobre 2025'!F25*Chiffres!C$5+'Octobre 2025'!G25*Chiffres!C$6+'Octobre 2025'!H25+'Octobre 2025'!I25+'Octobre 2025'!J25*Chiffres!C$9+'Octobre 2025'!K25*Chiffres!C$10+'Octobre 2025'!L25+'Octobre 2025'!M25*Chiffres!B$12+'Octobre 2025'!O25*Chiffres!C$14+'Octobre 2025'!N25*Chiffres!C$13+'Octobre 2025'!P25*Chiffres!B$15+'Octobre 2025'!Q25*Chiffres!C$16+'Octobre 2025'!R25*Chiffres!C$17+'Octobre 2025'!S25*Chiffres!C$18+'Octobre 2025'!T25</f>
        <v>0</v>
      </c>
    </row>
    <row r="26" spans="1:21" x14ac:dyDescent="0.25">
      <c r="A26" s="4">
        <v>45955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>
        <f>B26*Chiffres!C$1+'Octobre 2025'!C26+'Octobre 2025'!D26+'Octobre 2025'!E26*Chiffres!C$4+'Octobre 2025'!F26*Chiffres!C$5+'Octobre 2025'!G26*Chiffres!C$6+'Octobre 2025'!H26+'Octobre 2025'!I26+'Octobre 2025'!J26*Chiffres!C$9+'Octobre 2025'!K26*Chiffres!C$10+'Octobre 2025'!L26+'Octobre 2025'!M26*Chiffres!B$12+'Octobre 2025'!O26*Chiffres!C$14+'Octobre 2025'!N26*Chiffres!C$13+'Octobre 2025'!P26*Chiffres!B$15+'Octobre 2025'!Q26*Chiffres!C$16+'Octobre 2025'!R26*Chiffres!C$17+'Octobre 2025'!S26*Chiffres!C$18+'Octobre 2025'!T26</f>
        <v>0</v>
      </c>
    </row>
    <row r="27" spans="1:21" x14ac:dyDescent="0.25">
      <c r="A27" s="4">
        <v>45956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>
        <f>B27*Chiffres!C$1+'Octobre 2025'!C27+'Octobre 2025'!D27+'Octobre 2025'!E27*Chiffres!C$4+'Octobre 2025'!F27*Chiffres!C$5+'Octobre 2025'!G27*Chiffres!C$6+'Octobre 2025'!H27+'Octobre 2025'!I27+'Octobre 2025'!J27*Chiffres!C$9+'Octobre 2025'!K27*Chiffres!C$10+'Octobre 2025'!L27+'Octobre 2025'!M27*Chiffres!B$12+'Octobre 2025'!O27*Chiffres!C$14+'Octobre 2025'!N27*Chiffres!C$13+'Octobre 2025'!P27*Chiffres!B$15+'Octobre 2025'!Q27*Chiffres!C$16+'Octobre 2025'!R27*Chiffres!C$17+'Octobre 2025'!S27*Chiffres!C$18+'Octobre 2025'!T27</f>
        <v>0</v>
      </c>
    </row>
    <row r="28" spans="1:21" x14ac:dyDescent="0.25">
      <c r="A28" s="4">
        <v>45957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>
        <f>B28*Chiffres!C$1+'Octobre 2025'!C28+'Octobre 2025'!D28+'Octobre 2025'!E28*Chiffres!C$4+'Octobre 2025'!F28*Chiffres!C$5+'Octobre 2025'!G28*Chiffres!C$6+'Octobre 2025'!H28+'Octobre 2025'!I28+'Octobre 2025'!J28*Chiffres!C$9+'Octobre 2025'!K28*Chiffres!C$10+'Octobre 2025'!L28+'Octobre 2025'!M28*Chiffres!B$12+'Octobre 2025'!O28*Chiffres!C$14+'Octobre 2025'!N28*Chiffres!C$13+'Octobre 2025'!P28*Chiffres!B$15+'Octobre 2025'!Q28*Chiffres!C$16+'Octobre 2025'!R28*Chiffres!C$17+'Octobre 2025'!S28*Chiffres!C$18+'Octobre 2025'!T28</f>
        <v>0</v>
      </c>
    </row>
    <row r="29" spans="1:21" x14ac:dyDescent="0.25">
      <c r="A29" s="4">
        <v>45958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>
        <f>B29*Chiffres!C$1+'Octobre 2025'!C29+'Octobre 2025'!D29+'Octobre 2025'!E29*Chiffres!C$4+'Octobre 2025'!F29*Chiffres!C$5+'Octobre 2025'!G29*Chiffres!C$6+'Octobre 2025'!H29+'Octobre 2025'!I29+'Octobre 2025'!J29*Chiffres!C$9+'Octobre 2025'!K29*Chiffres!C$10+'Octobre 2025'!L29+'Octobre 2025'!M29*Chiffres!B$12+'Octobre 2025'!O29*Chiffres!C$14+'Octobre 2025'!N29*Chiffres!C$13+'Octobre 2025'!P29*Chiffres!B$15+'Octobre 2025'!Q29*Chiffres!C$16+'Octobre 2025'!R29*Chiffres!C$17+'Octobre 2025'!S29*Chiffres!C$18+'Octobre 2025'!T29</f>
        <v>0</v>
      </c>
    </row>
    <row r="30" spans="1:21" x14ac:dyDescent="0.25">
      <c r="A30" s="4">
        <v>45959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>
        <f>B30*Chiffres!C$1+'Octobre 2025'!C30+'Octobre 2025'!D30+'Octobre 2025'!E30*Chiffres!C$4+'Octobre 2025'!F30*Chiffres!C$5+'Octobre 2025'!G30*Chiffres!C$6+'Octobre 2025'!H30+'Octobre 2025'!I30+'Octobre 2025'!J30*Chiffres!C$9+'Octobre 2025'!K30*Chiffres!C$10+'Octobre 2025'!L30+'Octobre 2025'!M30*Chiffres!B$12+'Octobre 2025'!O30*Chiffres!C$14+'Octobre 2025'!N30*Chiffres!C$13+'Octobre 2025'!P30*Chiffres!B$15+'Octobre 2025'!Q30*Chiffres!C$16+'Octobre 2025'!R30*Chiffres!C$17+'Octobre 2025'!S30*Chiffres!C$18+'Octobre 2025'!T30</f>
        <v>0</v>
      </c>
    </row>
    <row r="31" spans="1:21" x14ac:dyDescent="0.25">
      <c r="A31" s="4">
        <v>45960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>
        <f>B31*Chiffres!C$1+'Octobre 2025'!C31+'Octobre 2025'!D31+'Octobre 2025'!E31*Chiffres!C$4+'Octobre 2025'!F31*Chiffres!C$5+'Octobre 2025'!G31*Chiffres!C$6+'Octobre 2025'!H31+'Octobre 2025'!I31+'Octobre 2025'!J31*Chiffres!C$9+'Octobre 2025'!K31*Chiffres!C$10+'Octobre 2025'!L31+'Octobre 2025'!M31*Chiffres!B$12+'Octobre 2025'!O31*Chiffres!C$14+'Octobre 2025'!N31*Chiffres!C$13+'Octobre 2025'!P31*Chiffres!B$15+'Octobre 2025'!Q31*Chiffres!C$16+'Octobre 2025'!R31*Chiffres!C$17+'Octobre 2025'!S31*Chiffres!C$18+'Octobre 2025'!T31</f>
        <v>0</v>
      </c>
    </row>
    <row r="32" spans="1:21" x14ac:dyDescent="0.25">
      <c r="A32" s="4">
        <v>45961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>
        <f>B32*Chiffres!C$1+'Octobre 2025'!C32+'Octobre 2025'!D32+'Octobre 2025'!E32*Chiffres!C$4+'Octobre 2025'!F32*Chiffres!C$5+'Octobre 2025'!G32*Chiffres!C$6+'Octobre 2025'!H32+'Octobre 2025'!I32+'Octobre 2025'!J32*Chiffres!C$9+'Octobre 2025'!K32*Chiffres!C$10+'Octobre 2025'!L32+'Octobre 2025'!M32*Chiffres!B$12+'Octobre 2025'!O32*Chiffres!C$14+'Octobre 2025'!N32*Chiffres!C$13+'Octobre 2025'!P32*Chiffres!B$15+'Octobre 2025'!Q32*Chiffres!C$16+'Octobre 2025'!R32*Chiffres!C$17+'Octobre 2025'!S32*Chiffres!C$18+'Octobre 2025'!T32</f>
        <v>0</v>
      </c>
    </row>
  </sheetData>
  <conditionalFormatting sqref="U2:U32">
    <cfRule type="cellIs" dxfId="8" priority="1" operator="greaterThan">
      <formula>1500</formula>
    </cfRule>
    <cfRule type="cellIs" dxfId="7" priority="2" operator="lessThan">
      <formula>1000</formula>
    </cfRule>
    <cfRule type="cellIs" dxfId="6" priority="3" operator="between">
      <formula>1000</formula>
      <formula>1500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0498-5376-4A5F-A84C-5431E8F64692}">
  <dimension ref="A1:V31"/>
  <sheetViews>
    <sheetView workbookViewId="0">
      <selection activeCell="F2" sqref="F2"/>
    </sheetView>
  </sheetViews>
  <sheetFormatPr baseColWidth="10" defaultRowHeight="15" x14ac:dyDescent="0.25"/>
  <cols>
    <col min="3" max="3" width="13.7109375" bestFit="1" customWidth="1"/>
    <col min="4" max="4" width="18.140625" bestFit="1" customWidth="1"/>
    <col min="5" max="5" width="16.42578125" bestFit="1" customWidth="1"/>
    <col min="7" max="7" width="24.140625" bestFit="1" customWidth="1"/>
    <col min="8" max="8" width="13.28515625" bestFit="1" customWidth="1"/>
    <col min="9" max="9" width="13.42578125" bestFit="1" customWidth="1"/>
    <col min="10" max="10" width="12.5703125" bestFit="1" customWidth="1"/>
    <col min="11" max="11" width="15.7109375" bestFit="1" customWidth="1"/>
    <col min="12" max="12" width="18.85546875" bestFit="1" customWidth="1"/>
    <col min="13" max="13" width="20.28515625" bestFit="1" customWidth="1"/>
    <col min="14" max="14" width="18.7109375" bestFit="1" customWidth="1"/>
    <col min="15" max="15" width="24.7109375" bestFit="1" customWidth="1"/>
    <col min="17" max="17" width="26.42578125" bestFit="1" customWidth="1"/>
    <col min="18" max="18" width="25.5703125" bestFit="1" customWidth="1"/>
  </cols>
  <sheetData>
    <row r="1" spans="1:22" x14ac:dyDescent="0.25">
      <c r="A1" s="2"/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9</v>
      </c>
      <c r="P1" s="2" t="s">
        <v>6</v>
      </c>
      <c r="Q1" s="2" t="s">
        <v>15</v>
      </c>
      <c r="R1" s="2" t="s">
        <v>16</v>
      </c>
      <c r="S1" s="2" t="s">
        <v>17</v>
      </c>
      <c r="T1" s="2" t="s">
        <v>23</v>
      </c>
      <c r="U1" s="2" t="s">
        <v>25</v>
      </c>
      <c r="V1">
        <f>Chiffres!B25</f>
        <v>2070.2783000000004</v>
      </c>
    </row>
    <row r="2" spans="1:22" x14ac:dyDescent="0.25">
      <c r="A2" s="4">
        <v>45962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>
        <f>B2*Chiffres!C$1+'Novembre 2025'!C2+'Novembre 2025'!D2+'Novembre 2025'!E2*Chiffres!C$4+'Novembre 2025'!F2*Chiffres!C$5+'Novembre 2025'!G2*Chiffres!C$6+'Novembre 2025'!H2+'Novembre 2025'!I2+'Novembre 2025'!J2*Chiffres!C$9+'Novembre 2025'!K2*Chiffres!C$10+'Novembre 2025'!L2+'Novembre 2025'!M2*Chiffres!B$12+'Novembre 2025'!O2*Chiffres!C$14+'Novembre 2025'!N2*Chiffres!C$13+'Novembre 2025'!P2*Chiffres!B$15+'Novembre 2025'!Q2*Chiffres!C$16+'Novembre 2025'!R2*Chiffres!C$17+'Novembre 2025'!S2*Chiffres!C$18+'Novembre 2025'!T2</f>
        <v>0</v>
      </c>
    </row>
    <row r="3" spans="1:22" x14ac:dyDescent="0.25">
      <c r="A3" s="4">
        <v>45963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>
        <f>B3*Chiffres!C$1+'Novembre 2025'!C3+'Novembre 2025'!D3+'Novembre 2025'!E3*Chiffres!C$4+'Novembre 2025'!F3*Chiffres!C$5+'Novembre 2025'!G3*Chiffres!C$6+'Novembre 2025'!H3+'Novembre 2025'!I3+'Novembre 2025'!J3*Chiffres!C$9+'Novembre 2025'!K3*Chiffres!C$10+'Novembre 2025'!L3+'Novembre 2025'!M3*Chiffres!B$12+'Novembre 2025'!O3*Chiffres!C$14+'Novembre 2025'!N3*Chiffres!C$13+'Novembre 2025'!P3*Chiffres!B$15+'Novembre 2025'!Q3*Chiffres!C$16+'Novembre 2025'!R3*Chiffres!C$17+'Novembre 2025'!S3*Chiffres!C$18+'Novembre 2025'!T3</f>
        <v>0</v>
      </c>
    </row>
    <row r="4" spans="1:22" x14ac:dyDescent="0.25">
      <c r="A4" s="4">
        <v>45964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>
        <f>B4*Chiffres!C$1+'Novembre 2025'!C4+'Novembre 2025'!D4+'Novembre 2025'!E4*Chiffres!C$4+'Novembre 2025'!F4*Chiffres!C$5+'Novembre 2025'!G4*Chiffres!C$6+'Novembre 2025'!H4+'Novembre 2025'!I4+'Novembre 2025'!J4*Chiffres!C$9+'Novembre 2025'!K4*Chiffres!C$10+'Novembre 2025'!L4+'Novembre 2025'!M4*Chiffres!B$12+'Novembre 2025'!O4*Chiffres!C$14+'Novembre 2025'!N4*Chiffres!C$13+'Novembre 2025'!P4*Chiffres!B$15+'Novembre 2025'!Q4*Chiffres!C$16+'Novembre 2025'!R4*Chiffres!C$17+'Novembre 2025'!S4*Chiffres!C$18+'Novembre 2025'!T4</f>
        <v>0</v>
      </c>
    </row>
    <row r="5" spans="1:22" x14ac:dyDescent="0.25">
      <c r="A5" s="4">
        <v>45965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>
        <f>B5*Chiffres!C$1+'Novembre 2025'!C5+'Novembre 2025'!D5+'Novembre 2025'!E5*Chiffres!C$4+'Novembre 2025'!F5*Chiffres!C$5+'Novembre 2025'!G5*Chiffres!C$6+'Novembre 2025'!H5+'Novembre 2025'!I5+'Novembre 2025'!J5*Chiffres!C$9+'Novembre 2025'!K5*Chiffres!C$10+'Novembre 2025'!L5+'Novembre 2025'!M5*Chiffres!B$12+'Novembre 2025'!O5*Chiffres!C$14+'Novembre 2025'!N5*Chiffres!C$13+'Novembre 2025'!P5*Chiffres!B$15+'Novembre 2025'!Q5*Chiffres!C$16+'Novembre 2025'!R5*Chiffres!C$17+'Novembre 2025'!S5*Chiffres!C$18+'Novembre 2025'!T5</f>
        <v>0</v>
      </c>
    </row>
    <row r="6" spans="1:22" x14ac:dyDescent="0.25">
      <c r="A6" s="4">
        <v>45966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>
        <f>B6*Chiffres!C$1+'Novembre 2025'!C6+'Novembre 2025'!D6+'Novembre 2025'!E6*Chiffres!C$4+'Novembre 2025'!F6*Chiffres!C$5+'Novembre 2025'!G6*Chiffres!C$6+'Novembre 2025'!H6+'Novembre 2025'!I6+'Novembre 2025'!J6*Chiffres!C$9+'Novembre 2025'!K6*Chiffres!C$10+'Novembre 2025'!L6+'Novembre 2025'!M6*Chiffres!B$12+'Novembre 2025'!O6*Chiffres!C$14+'Novembre 2025'!N6*Chiffres!C$13+'Novembre 2025'!P6*Chiffres!B$15+'Novembre 2025'!Q6*Chiffres!C$16+'Novembre 2025'!R6*Chiffres!C$17+'Novembre 2025'!S6*Chiffres!C$18+'Novembre 2025'!T6</f>
        <v>0</v>
      </c>
    </row>
    <row r="7" spans="1:22" x14ac:dyDescent="0.25">
      <c r="A7" s="4">
        <v>45967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>
        <f>B7*Chiffres!C$1+'Novembre 2025'!C7+'Novembre 2025'!D7+'Novembre 2025'!E7*Chiffres!C$4+'Novembre 2025'!F7*Chiffres!C$5+'Novembre 2025'!G7*Chiffres!C$6+'Novembre 2025'!H7+'Novembre 2025'!I7+'Novembre 2025'!J7*Chiffres!C$9+'Novembre 2025'!K7*Chiffres!C$10+'Novembre 2025'!L7+'Novembre 2025'!M7*Chiffres!B$12+'Novembre 2025'!O7*Chiffres!C$14+'Novembre 2025'!N7*Chiffres!C$13+'Novembre 2025'!P7*Chiffres!B$15+'Novembre 2025'!Q7*Chiffres!C$16+'Novembre 2025'!R7*Chiffres!C$17+'Novembre 2025'!S7*Chiffres!C$18+'Novembre 2025'!T7</f>
        <v>0</v>
      </c>
    </row>
    <row r="8" spans="1:22" x14ac:dyDescent="0.25">
      <c r="A8" s="4">
        <v>45968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>
        <f>B8*Chiffres!C$1+'Novembre 2025'!C8+'Novembre 2025'!D8+'Novembre 2025'!E8*Chiffres!C$4+'Novembre 2025'!F8*Chiffres!C$5+'Novembre 2025'!G8*Chiffres!C$6+'Novembre 2025'!H8+'Novembre 2025'!I8+'Novembre 2025'!J8*Chiffres!C$9+'Novembre 2025'!K8*Chiffres!C$10+'Novembre 2025'!L8+'Novembre 2025'!M8*Chiffres!B$12+'Novembre 2025'!O8*Chiffres!C$14+'Novembre 2025'!N8*Chiffres!C$13+'Novembre 2025'!P8*Chiffres!B$15+'Novembre 2025'!Q8*Chiffres!C$16+'Novembre 2025'!R8*Chiffres!C$17+'Novembre 2025'!S8*Chiffres!C$18+'Novembre 2025'!T8</f>
        <v>0</v>
      </c>
    </row>
    <row r="9" spans="1:22" x14ac:dyDescent="0.25">
      <c r="A9" s="4">
        <v>45969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>
        <f>B9*Chiffres!C$1+'Novembre 2025'!C9+'Novembre 2025'!D9+'Novembre 2025'!E9*Chiffres!C$4+'Novembre 2025'!F9*Chiffres!C$5+'Novembre 2025'!G9*Chiffres!C$6+'Novembre 2025'!H9+'Novembre 2025'!I9+'Novembre 2025'!J9*Chiffres!C$9+'Novembre 2025'!K9*Chiffres!C$10+'Novembre 2025'!L9+'Novembre 2025'!M9*Chiffres!B$12+'Novembre 2025'!O9*Chiffres!C$14+'Novembre 2025'!N9*Chiffres!C$13+'Novembre 2025'!P9*Chiffres!B$15+'Novembre 2025'!Q9*Chiffres!C$16+'Novembre 2025'!R9*Chiffres!C$17+'Novembre 2025'!S9*Chiffres!C$18+'Novembre 2025'!T9</f>
        <v>0</v>
      </c>
    </row>
    <row r="10" spans="1:22" x14ac:dyDescent="0.25">
      <c r="A10" s="4">
        <v>45970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>
        <f>B10*Chiffres!C$1+'Novembre 2025'!C10+'Novembre 2025'!D10+'Novembre 2025'!E10*Chiffres!C$4+'Novembre 2025'!F10*Chiffres!C$5+'Novembre 2025'!G10*Chiffres!C$6+'Novembre 2025'!H10+'Novembre 2025'!I10+'Novembre 2025'!J10*Chiffres!C$9+'Novembre 2025'!K10*Chiffres!C$10+'Novembre 2025'!L10+'Novembre 2025'!M10*Chiffres!B$12+'Novembre 2025'!O10*Chiffres!C$14+'Novembre 2025'!N10*Chiffres!C$13+'Novembre 2025'!P10*Chiffres!B$15+'Novembre 2025'!Q10*Chiffres!C$16+'Novembre 2025'!R10*Chiffres!C$17+'Novembre 2025'!S10*Chiffres!C$18+'Novembre 2025'!T10</f>
        <v>0</v>
      </c>
    </row>
    <row r="11" spans="1:22" x14ac:dyDescent="0.25">
      <c r="A11" s="4">
        <v>45971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>
        <f>B11*Chiffres!C$1+'Novembre 2025'!C11+'Novembre 2025'!D11+'Novembre 2025'!E11*Chiffres!C$4+'Novembre 2025'!F11*Chiffres!C$5+'Novembre 2025'!G11*Chiffres!C$6+'Novembre 2025'!H11+'Novembre 2025'!I11+'Novembre 2025'!J11*Chiffres!C$9+'Novembre 2025'!K11*Chiffres!C$10+'Novembre 2025'!L11+'Novembre 2025'!M11*Chiffres!B$12+'Novembre 2025'!O11*Chiffres!C$14+'Novembre 2025'!N11*Chiffres!C$13+'Novembre 2025'!P11*Chiffres!B$15+'Novembre 2025'!Q11*Chiffres!C$16+'Novembre 2025'!R11*Chiffres!C$17+'Novembre 2025'!S11*Chiffres!C$18+'Novembre 2025'!T11</f>
        <v>0</v>
      </c>
    </row>
    <row r="12" spans="1:22" x14ac:dyDescent="0.25">
      <c r="A12" s="4">
        <v>45972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>
        <f>B12*Chiffres!C$1+'Novembre 2025'!C12+'Novembre 2025'!D12+'Novembre 2025'!E12*Chiffres!C$4+'Novembre 2025'!F12*Chiffres!C$5+'Novembre 2025'!G12*Chiffres!C$6+'Novembre 2025'!H12+'Novembre 2025'!I12+'Novembre 2025'!J12*Chiffres!C$9+'Novembre 2025'!K12*Chiffres!C$10+'Novembre 2025'!L12+'Novembre 2025'!M12*Chiffres!B$12+'Novembre 2025'!O12*Chiffres!C$14+'Novembre 2025'!N12*Chiffres!C$13+'Novembre 2025'!P12*Chiffres!B$15+'Novembre 2025'!Q12*Chiffres!C$16+'Novembre 2025'!R12*Chiffres!C$17+'Novembre 2025'!S12*Chiffres!C$18+'Novembre 2025'!T12</f>
        <v>0</v>
      </c>
    </row>
    <row r="13" spans="1:22" x14ac:dyDescent="0.25">
      <c r="A13" s="4">
        <v>45973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>
        <f>B13*Chiffres!C$1+'Novembre 2025'!C13+'Novembre 2025'!D13+'Novembre 2025'!E13*Chiffres!C$4+'Novembre 2025'!F13*Chiffres!C$5+'Novembre 2025'!G13*Chiffres!C$6+'Novembre 2025'!H13+'Novembre 2025'!I13+'Novembre 2025'!J13*Chiffres!C$9+'Novembre 2025'!K13*Chiffres!C$10+'Novembre 2025'!L13+'Novembre 2025'!M13*Chiffres!B$12+'Novembre 2025'!O13*Chiffres!C$14+'Novembre 2025'!N13*Chiffres!C$13+'Novembre 2025'!P13*Chiffres!B$15+'Novembre 2025'!Q13*Chiffres!C$16+'Novembre 2025'!R13*Chiffres!C$17+'Novembre 2025'!S13*Chiffres!C$18+'Novembre 2025'!T13</f>
        <v>0</v>
      </c>
    </row>
    <row r="14" spans="1:22" x14ac:dyDescent="0.25">
      <c r="A14" s="4">
        <v>45974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>
        <f>B14*Chiffres!C$1+'Novembre 2025'!C14+'Novembre 2025'!D14+'Novembre 2025'!E14*Chiffres!C$4+'Novembre 2025'!F14*Chiffres!C$5+'Novembre 2025'!G14*Chiffres!C$6+'Novembre 2025'!H14+'Novembre 2025'!I14+'Novembre 2025'!J14*Chiffres!C$9+'Novembre 2025'!K14*Chiffres!C$10+'Novembre 2025'!L14+'Novembre 2025'!M14*Chiffres!B$12+'Novembre 2025'!O14*Chiffres!C$14+'Novembre 2025'!N14*Chiffres!C$13+'Novembre 2025'!P14*Chiffres!B$15+'Novembre 2025'!Q14*Chiffres!C$16+'Novembre 2025'!R14*Chiffres!C$17+'Novembre 2025'!S14*Chiffres!C$18+'Novembre 2025'!T14</f>
        <v>0</v>
      </c>
    </row>
    <row r="15" spans="1:22" x14ac:dyDescent="0.25">
      <c r="A15" s="4">
        <v>45975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>
        <f>B15*Chiffres!C$1+'Novembre 2025'!C15+'Novembre 2025'!D15+'Novembre 2025'!E15*Chiffres!C$4+'Novembre 2025'!F15*Chiffres!C$5+'Novembre 2025'!G15*Chiffres!C$6+'Novembre 2025'!H15+'Novembre 2025'!I15+'Novembre 2025'!J15*Chiffres!C$9+'Novembre 2025'!K15*Chiffres!C$10+'Novembre 2025'!L15+'Novembre 2025'!M15*Chiffres!B$12+'Novembre 2025'!O15*Chiffres!C$14+'Novembre 2025'!N15*Chiffres!C$13+'Novembre 2025'!P15*Chiffres!B$15+'Novembre 2025'!Q15*Chiffres!C$16+'Novembre 2025'!R15*Chiffres!C$17+'Novembre 2025'!S15*Chiffres!C$18+'Novembre 2025'!T15</f>
        <v>0</v>
      </c>
    </row>
    <row r="16" spans="1:22" x14ac:dyDescent="0.25">
      <c r="A16" s="4">
        <v>45976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>
        <f>B16*Chiffres!C$1+'Novembre 2025'!C16+'Novembre 2025'!D16+'Novembre 2025'!E16*Chiffres!C$4+'Novembre 2025'!F16*Chiffres!C$5+'Novembre 2025'!G16*Chiffres!C$6+'Novembre 2025'!H16+'Novembre 2025'!I16+'Novembre 2025'!J16*Chiffres!C$9+'Novembre 2025'!K16*Chiffres!C$10+'Novembre 2025'!L16+'Novembre 2025'!M16*Chiffres!B$12+'Novembre 2025'!O16*Chiffres!C$14+'Novembre 2025'!N16*Chiffres!C$13+'Novembre 2025'!P16*Chiffres!B$15+'Novembre 2025'!Q16*Chiffres!C$16+'Novembre 2025'!R16*Chiffres!C$17+'Novembre 2025'!S16*Chiffres!C$18+'Novembre 2025'!T16</f>
        <v>0</v>
      </c>
    </row>
    <row r="17" spans="1:21" x14ac:dyDescent="0.25">
      <c r="A17" s="4">
        <v>45977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>
        <f>B17*Chiffres!C$1+'Novembre 2025'!C17+'Novembre 2025'!D17+'Novembre 2025'!E17*Chiffres!C$4+'Novembre 2025'!F17*Chiffres!C$5+'Novembre 2025'!G17*Chiffres!C$6+'Novembre 2025'!H17+'Novembre 2025'!I17+'Novembre 2025'!J17*Chiffres!C$9+'Novembre 2025'!K17*Chiffres!C$10+'Novembre 2025'!L17+'Novembre 2025'!M17*Chiffres!B$12+'Novembre 2025'!O17*Chiffres!C$14+'Novembre 2025'!N17*Chiffres!C$13+'Novembre 2025'!P17*Chiffres!B$15+'Novembre 2025'!Q17*Chiffres!C$16+'Novembre 2025'!R17*Chiffres!C$17+'Novembre 2025'!S17*Chiffres!C$18+'Novembre 2025'!T17</f>
        <v>0</v>
      </c>
    </row>
    <row r="18" spans="1:21" x14ac:dyDescent="0.25">
      <c r="A18" s="4">
        <v>45978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>
        <f>B18*Chiffres!C$1+'Novembre 2025'!C18+'Novembre 2025'!D18+'Novembre 2025'!E18*Chiffres!C$4+'Novembre 2025'!F18*Chiffres!C$5+'Novembre 2025'!G18*Chiffres!C$6+'Novembre 2025'!H18+'Novembre 2025'!I18+'Novembre 2025'!J18*Chiffres!C$9+'Novembre 2025'!K18*Chiffres!C$10+'Novembre 2025'!L18+'Novembre 2025'!M18*Chiffres!B$12+'Novembre 2025'!O18*Chiffres!C$14+'Novembre 2025'!N18*Chiffres!C$13+'Novembre 2025'!P18*Chiffres!B$15+'Novembre 2025'!Q18*Chiffres!C$16+'Novembre 2025'!R18*Chiffres!C$17+'Novembre 2025'!S18*Chiffres!C$18+'Novembre 2025'!T18</f>
        <v>0</v>
      </c>
    </row>
    <row r="19" spans="1:21" x14ac:dyDescent="0.25">
      <c r="A19" s="4">
        <v>45979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>
        <f>B19*Chiffres!C$1+'Novembre 2025'!C19+'Novembre 2025'!D19+'Novembre 2025'!E19*Chiffres!C$4+'Novembre 2025'!F19*Chiffres!C$5+'Novembre 2025'!G19*Chiffres!C$6+'Novembre 2025'!H19+'Novembre 2025'!I19+'Novembre 2025'!J19*Chiffres!C$9+'Novembre 2025'!K19*Chiffres!C$10+'Novembre 2025'!L19+'Novembre 2025'!M19*Chiffres!B$12+'Novembre 2025'!O19*Chiffres!C$14+'Novembre 2025'!N19*Chiffres!C$13+'Novembre 2025'!P19*Chiffres!B$15+'Novembre 2025'!Q19*Chiffres!C$16+'Novembre 2025'!R19*Chiffres!C$17+'Novembre 2025'!S19*Chiffres!C$18+'Novembre 2025'!T19</f>
        <v>0</v>
      </c>
    </row>
    <row r="20" spans="1:21" x14ac:dyDescent="0.25">
      <c r="A20" s="4">
        <v>45980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>
        <f>B20*Chiffres!C$1+'Novembre 2025'!C20+'Novembre 2025'!D20+'Novembre 2025'!E20*Chiffres!C$4+'Novembre 2025'!F20*Chiffres!C$5+'Novembre 2025'!G20*Chiffres!C$6+'Novembre 2025'!H20+'Novembre 2025'!I20+'Novembre 2025'!J20*Chiffres!C$9+'Novembre 2025'!K20*Chiffres!C$10+'Novembre 2025'!L20+'Novembre 2025'!M20*Chiffres!B$12+'Novembre 2025'!O20*Chiffres!C$14+'Novembre 2025'!N20*Chiffres!C$13+'Novembre 2025'!P20*Chiffres!B$15+'Novembre 2025'!Q20*Chiffres!C$16+'Novembre 2025'!R20*Chiffres!C$17+'Novembre 2025'!S20*Chiffres!C$18+'Novembre 2025'!T20</f>
        <v>0</v>
      </c>
    </row>
    <row r="21" spans="1:21" x14ac:dyDescent="0.25">
      <c r="A21" s="4">
        <v>45981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>
        <f>B21*Chiffres!C$1+'Novembre 2025'!C21+'Novembre 2025'!D21+'Novembre 2025'!E21*Chiffres!C$4+'Novembre 2025'!F21*Chiffres!C$5+'Novembre 2025'!G21*Chiffres!C$6+'Novembre 2025'!H21+'Novembre 2025'!I21+'Novembre 2025'!J21*Chiffres!C$9+'Novembre 2025'!K21*Chiffres!C$10+'Novembre 2025'!L21+'Novembre 2025'!M21*Chiffres!B$12+'Novembre 2025'!O21*Chiffres!C$14+'Novembre 2025'!N21*Chiffres!C$13+'Novembre 2025'!P21*Chiffres!B$15+'Novembre 2025'!Q21*Chiffres!C$16+'Novembre 2025'!R21*Chiffres!C$17+'Novembre 2025'!S21*Chiffres!C$18+'Novembre 2025'!T21</f>
        <v>0</v>
      </c>
    </row>
    <row r="22" spans="1:21" x14ac:dyDescent="0.25">
      <c r="A22" s="4">
        <v>45982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>
        <f>B22*Chiffres!C$1+'Novembre 2025'!C22+'Novembre 2025'!D22+'Novembre 2025'!E22*Chiffres!C$4+'Novembre 2025'!F22*Chiffres!C$5+'Novembre 2025'!G22*Chiffres!C$6+'Novembre 2025'!H22+'Novembre 2025'!I22+'Novembre 2025'!J22*Chiffres!C$9+'Novembre 2025'!K22*Chiffres!C$10+'Novembre 2025'!L22+'Novembre 2025'!M22*Chiffres!B$12+'Novembre 2025'!O22*Chiffres!C$14+'Novembre 2025'!N22*Chiffres!C$13+'Novembre 2025'!P22*Chiffres!B$15+'Novembre 2025'!Q22*Chiffres!C$16+'Novembre 2025'!R22*Chiffres!C$17+'Novembre 2025'!S22*Chiffres!C$18+'Novembre 2025'!T22</f>
        <v>0</v>
      </c>
    </row>
    <row r="23" spans="1:21" x14ac:dyDescent="0.25">
      <c r="A23" s="4">
        <v>45983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>
        <f>B23*Chiffres!C$1+'Novembre 2025'!C23+'Novembre 2025'!D23+'Novembre 2025'!E23*Chiffres!C$4+'Novembre 2025'!F23*Chiffres!C$5+'Novembre 2025'!G23*Chiffres!C$6+'Novembre 2025'!H23+'Novembre 2025'!I23+'Novembre 2025'!J23*Chiffres!C$9+'Novembre 2025'!K23*Chiffres!C$10+'Novembre 2025'!L23+'Novembre 2025'!M23*Chiffres!B$12+'Novembre 2025'!O23*Chiffres!C$14+'Novembre 2025'!N23*Chiffres!C$13+'Novembre 2025'!P23*Chiffres!B$15+'Novembre 2025'!Q23*Chiffres!C$16+'Novembre 2025'!R23*Chiffres!C$17+'Novembre 2025'!S23*Chiffres!C$18+'Novembre 2025'!T23</f>
        <v>0</v>
      </c>
    </row>
    <row r="24" spans="1:21" x14ac:dyDescent="0.25">
      <c r="A24" s="4">
        <v>45984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>
        <f>B24*Chiffres!C$1+'Novembre 2025'!C24+'Novembre 2025'!D24+'Novembre 2025'!E24*Chiffres!C$4+'Novembre 2025'!F24*Chiffres!C$5+'Novembre 2025'!G24*Chiffres!C$6+'Novembre 2025'!H24+'Novembre 2025'!I24+'Novembre 2025'!J24*Chiffres!C$9+'Novembre 2025'!K24*Chiffres!C$10+'Novembre 2025'!L24+'Novembre 2025'!M24*Chiffres!B$12+'Novembre 2025'!O24*Chiffres!C$14+'Novembre 2025'!N24*Chiffres!C$13+'Novembre 2025'!P24*Chiffres!B$15+'Novembre 2025'!Q24*Chiffres!C$16+'Novembre 2025'!R24*Chiffres!C$17+'Novembre 2025'!S24*Chiffres!C$18+'Novembre 2025'!T24</f>
        <v>0</v>
      </c>
    </row>
    <row r="25" spans="1:21" x14ac:dyDescent="0.25">
      <c r="A25" s="4">
        <v>45985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>
        <f>B25*Chiffres!C$1+'Novembre 2025'!C25+'Novembre 2025'!D25+'Novembre 2025'!E25*Chiffres!C$4+'Novembre 2025'!F25*Chiffres!C$5+'Novembre 2025'!G25*Chiffres!C$6+'Novembre 2025'!H25+'Novembre 2025'!I25+'Novembre 2025'!J25*Chiffres!C$9+'Novembre 2025'!K25*Chiffres!C$10+'Novembre 2025'!L25+'Novembre 2025'!M25*Chiffres!B$12+'Novembre 2025'!O25*Chiffres!C$14+'Novembre 2025'!N25*Chiffres!C$13+'Novembre 2025'!P25*Chiffres!B$15+'Novembre 2025'!Q25*Chiffres!C$16+'Novembre 2025'!R25*Chiffres!C$17+'Novembre 2025'!S25*Chiffres!C$18+'Novembre 2025'!T25</f>
        <v>0</v>
      </c>
    </row>
    <row r="26" spans="1:21" x14ac:dyDescent="0.25">
      <c r="A26" s="4">
        <v>45986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>
        <f>B26*Chiffres!C$1+'Novembre 2025'!C26+'Novembre 2025'!D26+'Novembre 2025'!E26*Chiffres!C$4+'Novembre 2025'!F26*Chiffres!C$5+'Novembre 2025'!G26*Chiffres!C$6+'Novembre 2025'!H26+'Novembre 2025'!I26+'Novembre 2025'!J26*Chiffres!C$9+'Novembre 2025'!K26*Chiffres!C$10+'Novembre 2025'!L26+'Novembre 2025'!M26*Chiffres!B$12+'Novembre 2025'!O26*Chiffres!C$14+'Novembre 2025'!N26*Chiffres!C$13+'Novembre 2025'!P26*Chiffres!B$15+'Novembre 2025'!Q26*Chiffres!C$16+'Novembre 2025'!R26*Chiffres!C$17+'Novembre 2025'!S26*Chiffres!C$18+'Novembre 2025'!T26</f>
        <v>0</v>
      </c>
    </row>
    <row r="27" spans="1:21" x14ac:dyDescent="0.25">
      <c r="A27" s="4">
        <v>45987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>
        <f>B27*Chiffres!C$1+'Novembre 2025'!C27+'Novembre 2025'!D27+'Novembre 2025'!E27*Chiffres!C$4+'Novembre 2025'!F27*Chiffres!C$5+'Novembre 2025'!G27*Chiffres!C$6+'Novembre 2025'!H27+'Novembre 2025'!I27+'Novembre 2025'!J27*Chiffres!C$9+'Novembre 2025'!K27*Chiffres!C$10+'Novembre 2025'!L27+'Novembre 2025'!M27*Chiffres!B$12+'Novembre 2025'!O27*Chiffres!C$14+'Novembre 2025'!N27*Chiffres!C$13+'Novembre 2025'!P27*Chiffres!B$15+'Novembre 2025'!Q27*Chiffres!C$16+'Novembre 2025'!R27*Chiffres!C$17+'Novembre 2025'!S27*Chiffres!C$18+'Novembre 2025'!T27</f>
        <v>0</v>
      </c>
    </row>
    <row r="28" spans="1:21" x14ac:dyDescent="0.25">
      <c r="A28" s="4">
        <v>45988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>
        <f>B28*Chiffres!C$1+'Novembre 2025'!C28+'Novembre 2025'!D28+'Novembre 2025'!E28*Chiffres!C$4+'Novembre 2025'!F28*Chiffres!C$5+'Novembre 2025'!G28*Chiffres!C$6+'Novembre 2025'!H28+'Novembre 2025'!I28+'Novembre 2025'!J28*Chiffres!C$9+'Novembre 2025'!K28*Chiffres!C$10+'Novembre 2025'!L28+'Novembre 2025'!M28*Chiffres!B$12+'Novembre 2025'!O28*Chiffres!C$14+'Novembre 2025'!N28*Chiffres!C$13+'Novembre 2025'!P28*Chiffres!B$15+'Novembre 2025'!Q28*Chiffres!C$16+'Novembre 2025'!R28*Chiffres!C$17+'Novembre 2025'!S28*Chiffres!C$18+'Novembre 2025'!T28</f>
        <v>0</v>
      </c>
    </row>
    <row r="29" spans="1:21" x14ac:dyDescent="0.25">
      <c r="A29" s="4">
        <v>45989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>
        <f>B29*Chiffres!C$1+'Novembre 2025'!C29+'Novembre 2025'!D29+'Novembre 2025'!E29*Chiffres!C$4+'Novembre 2025'!F29*Chiffres!C$5+'Novembre 2025'!G29*Chiffres!C$6+'Novembre 2025'!H29+'Novembre 2025'!I29+'Novembre 2025'!J29*Chiffres!C$9+'Novembre 2025'!K29*Chiffres!C$10+'Novembre 2025'!L29+'Novembre 2025'!M29*Chiffres!B$12+'Novembre 2025'!O29*Chiffres!C$14+'Novembre 2025'!N29*Chiffres!C$13+'Novembre 2025'!P29*Chiffres!B$15+'Novembre 2025'!Q29*Chiffres!C$16+'Novembre 2025'!R29*Chiffres!C$17+'Novembre 2025'!S29*Chiffres!C$18+'Novembre 2025'!T29</f>
        <v>0</v>
      </c>
    </row>
    <row r="30" spans="1:21" x14ac:dyDescent="0.25">
      <c r="A30" s="4">
        <v>45990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>
        <f>B30*Chiffres!C$1+'Novembre 2025'!C30+'Novembre 2025'!D30+'Novembre 2025'!E30*Chiffres!C$4+'Novembre 2025'!F30*Chiffres!C$5+'Novembre 2025'!G30*Chiffres!C$6+'Novembre 2025'!H30+'Novembre 2025'!I30+'Novembre 2025'!J30*Chiffres!C$9+'Novembre 2025'!K30*Chiffres!C$10+'Novembre 2025'!L30+'Novembre 2025'!M30*Chiffres!B$12+'Novembre 2025'!O30*Chiffres!C$14+'Novembre 2025'!N30*Chiffres!C$13+'Novembre 2025'!P30*Chiffres!B$15+'Novembre 2025'!Q30*Chiffres!C$16+'Novembre 2025'!R30*Chiffres!C$17+'Novembre 2025'!S30*Chiffres!C$18+'Novembre 2025'!T30</f>
        <v>0</v>
      </c>
    </row>
    <row r="31" spans="1:21" x14ac:dyDescent="0.25">
      <c r="A31" s="4">
        <v>45991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>
        <f>B31*Chiffres!C$1+'Novembre 2025'!C31+'Novembre 2025'!D31+'Novembre 2025'!E31*Chiffres!C$4+'Novembre 2025'!F31*Chiffres!C$5+'Novembre 2025'!G31*Chiffres!C$6+'Novembre 2025'!H31+'Novembre 2025'!I31+'Novembre 2025'!J31*Chiffres!C$9+'Novembre 2025'!K31*Chiffres!C$10+'Novembre 2025'!L31+'Novembre 2025'!M31*Chiffres!B$12+'Novembre 2025'!O31*Chiffres!C$14+'Novembre 2025'!N31*Chiffres!C$13+'Novembre 2025'!P31*Chiffres!B$15+'Novembre 2025'!Q31*Chiffres!C$16+'Novembre 2025'!R31*Chiffres!C$17+'Novembre 2025'!S31*Chiffres!C$18+'Novembre 2025'!T31</f>
        <v>0</v>
      </c>
    </row>
  </sheetData>
  <conditionalFormatting sqref="U2:U31">
    <cfRule type="cellIs" dxfId="5" priority="1" operator="greaterThan">
      <formula>1500</formula>
    </cfRule>
    <cfRule type="cellIs" dxfId="4" priority="2" operator="lessThan">
      <formula>1000</formula>
    </cfRule>
    <cfRule type="cellIs" dxfId="3" priority="3" operator="between">
      <formula>1000</formula>
      <formula>1500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1FD7E-B824-4F75-A39F-948C069F0EFD}">
  <dimension ref="A1:V32"/>
  <sheetViews>
    <sheetView workbookViewId="0">
      <selection activeCell="F2" sqref="F2"/>
    </sheetView>
  </sheetViews>
  <sheetFormatPr baseColWidth="10" defaultRowHeight="15" x14ac:dyDescent="0.25"/>
  <cols>
    <col min="3" max="3" width="13.7109375" bestFit="1" customWidth="1"/>
    <col min="4" max="4" width="18.140625" bestFit="1" customWidth="1"/>
    <col min="5" max="5" width="16.42578125" bestFit="1" customWidth="1"/>
    <col min="7" max="7" width="24.140625" bestFit="1" customWidth="1"/>
    <col min="8" max="8" width="13.28515625" bestFit="1" customWidth="1"/>
    <col min="9" max="9" width="13.42578125" bestFit="1" customWidth="1"/>
    <col min="10" max="10" width="12.5703125" bestFit="1" customWidth="1"/>
    <col min="11" max="11" width="15.7109375" bestFit="1" customWidth="1"/>
    <col min="12" max="12" width="18.85546875" bestFit="1" customWidth="1"/>
    <col min="13" max="13" width="20.28515625" bestFit="1" customWidth="1"/>
    <col min="14" max="14" width="18.7109375" bestFit="1" customWidth="1"/>
    <col min="15" max="15" width="24.7109375" bestFit="1" customWidth="1"/>
    <col min="17" max="17" width="26.42578125" bestFit="1" customWidth="1"/>
    <col min="18" max="18" width="25.5703125" bestFit="1" customWidth="1"/>
  </cols>
  <sheetData>
    <row r="1" spans="1:22" x14ac:dyDescent="0.25">
      <c r="A1" s="2"/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9</v>
      </c>
      <c r="P1" s="2" t="s">
        <v>6</v>
      </c>
      <c r="Q1" s="2" t="s">
        <v>15</v>
      </c>
      <c r="R1" s="2" t="s">
        <v>16</v>
      </c>
      <c r="S1" s="2" t="s">
        <v>17</v>
      </c>
      <c r="T1" s="2" t="s">
        <v>23</v>
      </c>
      <c r="U1" s="2" t="s">
        <v>25</v>
      </c>
      <c r="V1">
        <f>Chiffres!B25</f>
        <v>2070.2783000000004</v>
      </c>
    </row>
    <row r="2" spans="1:22" x14ac:dyDescent="0.25">
      <c r="A2" s="4">
        <v>45992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>
        <f>B2*Chiffres!C$1+'Decembre 2025'!C2+'Decembre 2025'!D2+'Decembre 2025'!E2*Chiffres!C$4+'Decembre 2025'!F2*Chiffres!C$5+'Decembre 2025'!G2*Chiffres!C$6+'Decembre 2025'!H2+'Decembre 2025'!I2+'Decembre 2025'!J2*Chiffres!C$9+'Decembre 2025'!K2*Chiffres!C$10+'Decembre 2025'!L2+'Decembre 2025'!M2*Chiffres!B$12+'Decembre 2025'!O2*Chiffres!C$14+'Decembre 2025'!N2*Chiffres!C$13+'Decembre 2025'!P2*Chiffres!B$15+'Decembre 2025'!Q2*Chiffres!C$16+'Decembre 2025'!R2*Chiffres!C$17+'Decembre 2025'!S2*Chiffres!C$18+'Decembre 2025'!T2</f>
        <v>0</v>
      </c>
    </row>
    <row r="3" spans="1:22" x14ac:dyDescent="0.25">
      <c r="A3" s="4">
        <v>45993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>
        <f>B3*Chiffres!C$1+'Decembre 2025'!C3+'Decembre 2025'!D3+'Decembre 2025'!E3*Chiffres!C$4+'Decembre 2025'!F3*Chiffres!C$5+'Decembre 2025'!G3*Chiffres!C$6+'Decembre 2025'!H3+'Decembre 2025'!I3+'Decembre 2025'!J3*Chiffres!C$9+'Decembre 2025'!K3*Chiffres!C$10+'Decembre 2025'!L3+'Decembre 2025'!M3*Chiffres!B$12+'Decembre 2025'!O3*Chiffres!C$14+'Decembre 2025'!N3*Chiffres!C$13+'Decembre 2025'!P3*Chiffres!B$15+'Decembre 2025'!Q3*Chiffres!C$16+'Decembre 2025'!R3*Chiffres!C$17+'Decembre 2025'!S3*Chiffres!C$18+'Decembre 2025'!T3</f>
        <v>0</v>
      </c>
    </row>
    <row r="4" spans="1:22" x14ac:dyDescent="0.25">
      <c r="A4" s="4">
        <v>45994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>
        <f>B4*Chiffres!C$1+'Decembre 2025'!C4+'Decembre 2025'!D4+'Decembre 2025'!E4*Chiffres!C$4+'Decembre 2025'!F4*Chiffres!C$5+'Decembre 2025'!G4*Chiffres!C$6+'Decembre 2025'!H4+'Decembre 2025'!I4+'Decembre 2025'!J4*Chiffres!C$9+'Decembre 2025'!K4*Chiffres!C$10+'Decembre 2025'!L4+'Decembre 2025'!M4*Chiffres!B$12+'Decembre 2025'!O4*Chiffres!C$14+'Decembre 2025'!N4*Chiffres!C$13+'Decembre 2025'!P4*Chiffres!B$15+'Decembre 2025'!Q4*Chiffres!C$16+'Decembre 2025'!R4*Chiffres!C$17+'Decembre 2025'!S4*Chiffres!C$18+'Decembre 2025'!T4</f>
        <v>0</v>
      </c>
    </row>
    <row r="5" spans="1:22" x14ac:dyDescent="0.25">
      <c r="A5" s="4">
        <v>45995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>
        <f>B5*Chiffres!C$1+'Decembre 2025'!C5+'Decembre 2025'!D5+'Decembre 2025'!E5*Chiffres!C$4+'Decembre 2025'!F5*Chiffres!C$5+'Decembre 2025'!G5*Chiffres!C$6+'Decembre 2025'!H5+'Decembre 2025'!I5+'Decembre 2025'!J5*Chiffres!C$9+'Decembre 2025'!K5*Chiffres!C$10+'Decembre 2025'!L5+'Decembre 2025'!M5*Chiffres!B$12+'Decembre 2025'!O5*Chiffres!C$14+'Decembre 2025'!N5*Chiffres!C$13+'Decembre 2025'!P5*Chiffres!B$15+'Decembre 2025'!Q5*Chiffres!C$16+'Decembre 2025'!R5*Chiffres!C$17+'Decembre 2025'!S5*Chiffres!C$18+'Decembre 2025'!T5</f>
        <v>0</v>
      </c>
    </row>
    <row r="6" spans="1:22" x14ac:dyDescent="0.25">
      <c r="A6" s="4">
        <v>45996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>
        <f>B6*Chiffres!C$1+'Decembre 2025'!C6+'Decembre 2025'!D6+'Decembre 2025'!E6*Chiffres!C$4+'Decembre 2025'!F6*Chiffres!C$5+'Decembre 2025'!G6*Chiffres!C$6+'Decembre 2025'!H6+'Decembre 2025'!I6+'Decembre 2025'!J6*Chiffres!C$9+'Decembre 2025'!K6*Chiffres!C$10+'Decembre 2025'!L6+'Decembre 2025'!M6*Chiffres!B$12+'Decembre 2025'!O6*Chiffres!C$14+'Decembre 2025'!N6*Chiffres!C$13+'Decembre 2025'!P6*Chiffres!B$15+'Decembre 2025'!Q6*Chiffres!C$16+'Decembre 2025'!R6*Chiffres!C$17+'Decembre 2025'!S6*Chiffres!C$18+'Decembre 2025'!T6</f>
        <v>0</v>
      </c>
    </row>
    <row r="7" spans="1:22" x14ac:dyDescent="0.25">
      <c r="A7" s="4">
        <v>45997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>
        <f>B7*Chiffres!C$1+'Decembre 2025'!C7+'Decembre 2025'!D7+'Decembre 2025'!E7*Chiffres!C$4+'Decembre 2025'!F7*Chiffres!C$5+'Decembre 2025'!G7*Chiffres!C$6+'Decembre 2025'!H7+'Decembre 2025'!I7+'Decembre 2025'!J7*Chiffres!C$9+'Decembre 2025'!K7*Chiffres!C$10+'Decembre 2025'!L7+'Decembre 2025'!M7*Chiffres!B$12+'Decembre 2025'!O7*Chiffres!C$14+'Decembre 2025'!N7*Chiffres!C$13+'Decembre 2025'!P7*Chiffres!B$15+'Decembre 2025'!Q7*Chiffres!C$16+'Decembre 2025'!R7*Chiffres!C$17+'Decembre 2025'!S7*Chiffres!C$18+'Decembre 2025'!T7</f>
        <v>0</v>
      </c>
    </row>
    <row r="8" spans="1:22" x14ac:dyDescent="0.25">
      <c r="A8" s="4">
        <v>45998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>
        <f>B8*Chiffres!C$1+'Decembre 2025'!C8+'Decembre 2025'!D8+'Decembre 2025'!E8*Chiffres!C$4+'Decembre 2025'!F8*Chiffres!C$5+'Decembre 2025'!G8*Chiffres!C$6+'Decembre 2025'!H8+'Decembre 2025'!I8+'Decembre 2025'!J8*Chiffres!C$9+'Decembre 2025'!K8*Chiffres!C$10+'Decembre 2025'!L8+'Decembre 2025'!M8*Chiffres!B$12+'Decembre 2025'!O8*Chiffres!C$14+'Decembre 2025'!N8*Chiffres!C$13+'Decembre 2025'!P8*Chiffres!B$15+'Decembre 2025'!Q8*Chiffres!C$16+'Decembre 2025'!R8*Chiffres!C$17+'Decembre 2025'!S8*Chiffres!C$18+'Decembre 2025'!T8</f>
        <v>0</v>
      </c>
    </row>
    <row r="9" spans="1:22" x14ac:dyDescent="0.25">
      <c r="A9" s="4">
        <v>45999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>
        <f>B9*Chiffres!C$1+'Decembre 2025'!C9+'Decembre 2025'!D9+'Decembre 2025'!E9*Chiffres!C$4+'Decembre 2025'!F9*Chiffres!C$5+'Decembre 2025'!G9*Chiffres!C$6+'Decembre 2025'!H9+'Decembre 2025'!I9+'Decembre 2025'!J9*Chiffres!C$9+'Decembre 2025'!K9*Chiffres!C$10+'Decembre 2025'!L9+'Decembre 2025'!M9*Chiffres!B$12+'Decembre 2025'!O9*Chiffres!C$14+'Decembre 2025'!N9*Chiffres!C$13+'Decembre 2025'!P9*Chiffres!B$15+'Decembre 2025'!Q9*Chiffres!C$16+'Decembre 2025'!R9*Chiffres!C$17+'Decembre 2025'!S9*Chiffres!C$18+'Decembre 2025'!T9</f>
        <v>0</v>
      </c>
    </row>
    <row r="10" spans="1:22" x14ac:dyDescent="0.25">
      <c r="A10" s="4">
        <v>46000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>
        <f>B10*Chiffres!C$1+'Decembre 2025'!C10+'Decembre 2025'!D10+'Decembre 2025'!E10*Chiffres!C$4+'Decembre 2025'!F10*Chiffres!C$5+'Decembre 2025'!G10*Chiffres!C$6+'Decembre 2025'!H10+'Decembre 2025'!I10+'Decembre 2025'!J10*Chiffres!C$9+'Decembre 2025'!K10*Chiffres!C$10+'Decembre 2025'!L10+'Decembre 2025'!M10*Chiffres!B$12+'Decembre 2025'!O10*Chiffres!C$14+'Decembre 2025'!N10*Chiffres!C$13+'Decembre 2025'!P10*Chiffres!B$15+'Decembre 2025'!Q10*Chiffres!C$16+'Decembre 2025'!R10*Chiffres!C$17+'Decembre 2025'!S10*Chiffres!C$18+'Decembre 2025'!T10</f>
        <v>0</v>
      </c>
    </row>
    <row r="11" spans="1:22" x14ac:dyDescent="0.25">
      <c r="A11" s="4">
        <v>46001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>
        <f>B11*Chiffres!C$1+'Decembre 2025'!C11+'Decembre 2025'!D11+'Decembre 2025'!E11*Chiffres!C$4+'Decembre 2025'!F11*Chiffres!C$5+'Decembre 2025'!G11*Chiffres!C$6+'Decembre 2025'!H11+'Decembre 2025'!I11+'Decembre 2025'!J11*Chiffres!C$9+'Decembre 2025'!K11*Chiffres!C$10+'Decembre 2025'!L11+'Decembre 2025'!M11*Chiffres!B$12+'Decembre 2025'!O11*Chiffres!C$14+'Decembre 2025'!N11*Chiffres!C$13+'Decembre 2025'!P11*Chiffres!B$15+'Decembre 2025'!Q11*Chiffres!C$16+'Decembre 2025'!R11*Chiffres!C$17+'Decembre 2025'!S11*Chiffres!C$18+'Decembre 2025'!T11</f>
        <v>0</v>
      </c>
    </row>
    <row r="12" spans="1:22" x14ac:dyDescent="0.25">
      <c r="A12" s="4">
        <v>46002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>
        <f>B12*Chiffres!C$1+'Decembre 2025'!C12+'Decembre 2025'!D12+'Decembre 2025'!E12*Chiffres!C$4+'Decembre 2025'!F12*Chiffres!C$5+'Decembre 2025'!G12*Chiffres!C$6+'Decembre 2025'!H12+'Decembre 2025'!I12+'Decembre 2025'!J12*Chiffres!C$9+'Decembre 2025'!K12*Chiffres!C$10+'Decembre 2025'!L12+'Decembre 2025'!M12*Chiffres!B$12+'Decembre 2025'!O12*Chiffres!C$14+'Decembre 2025'!N12*Chiffres!C$13+'Decembre 2025'!P12*Chiffres!B$15+'Decembre 2025'!Q12*Chiffres!C$16+'Decembre 2025'!R12*Chiffres!C$17+'Decembre 2025'!S12*Chiffres!C$18+'Decembre 2025'!T12</f>
        <v>0</v>
      </c>
    </row>
    <row r="13" spans="1:22" x14ac:dyDescent="0.25">
      <c r="A13" s="4">
        <v>46003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>
        <f>B13*Chiffres!C$1+'Decembre 2025'!C13+'Decembre 2025'!D13+'Decembre 2025'!E13*Chiffres!C$4+'Decembre 2025'!F13*Chiffres!C$5+'Decembre 2025'!G13*Chiffres!C$6+'Decembre 2025'!H13+'Decembre 2025'!I13+'Decembre 2025'!J13*Chiffres!C$9+'Decembre 2025'!K13*Chiffres!C$10+'Decembre 2025'!L13+'Decembre 2025'!M13*Chiffres!B$12+'Decembre 2025'!O13*Chiffres!C$14+'Decembre 2025'!N13*Chiffres!C$13+'Decembre 2025'!P13*Chiffres!B$15+'Decembre 2025'!Q13*Chiffres!C$16+'Decembre 2025'!R13*Chiffres!C$17+'Decembre 2025'!S13*Chiffres!C$18+'Decembre 2025'!T13</f>
        <v>0</v>
      </c>
    </row>
    <row r="14" spans="1:22" x14ac:dyDescent="0.25">
      <c r="A14" s="4">
        <v>46004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>
        <f>B14*Chiffres!C$1+'Decembre 2025'!C14+'Decembre 2025'!D14+'Decembre 2025'!E14*Chiffres!C$4+'Decembre 2025'!F14*Chiffres!C$5+'Decembre 2025'!G14*Chiffres!C$6+'Decembre 2025'!H14+'Decembre 2025'!I14+'Decembre 2025'!J14*Chiffres!C$9+'Decembre 2025'!K14*Chiffres!C$10+'Decembre 2025'!L14+'Decembre 2025'!M14*Chiffres!B$12+'Decembre 2025'!O14*Chiffres!C$14+'Decembre 2025'!N14*Chiffres!C$13+'Decembre 2025'!P14*Chiffres!B$15+'Decembre 2025'!Q14*Chiffres!C$16+'Decembre 2025'!R14*Chiffres!C$17+'Decembre 2025'!S14*Chiffres!C$18+'Decembre 2025'!T14</f>
        <v>0</v>
      </c>
    </row>
    <row r="15" spans="1:22" x14ac:dyDescent="0.25">
      <c r="A15" s="4">
        <v>46005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>
        <f>B15*Chiffres!C$1+'Decembre 2025'!C15+'Decembre 2025'!D15+'Decembre 2025'!E15*Chiffres!C$4+'Decembre 2025'!F15*Chiffres!C$5+'Decembre 2025'!G15*Chiffres!C$6+'Decembre 2025'!H15+'Decembre 2025'!I15+'Decembre 2025'!J15*Chiffres!C$9+'Decembre 2025'!K15*Chiffres!C$10+'Decembre 2025'!L15+'Decembre 2025'!M15*Chiffres!B$12+'Decembre 2025'!O15*Chiffres!C$14+'Decembre 2025'!N15*Chiffres!C$13+'Decembre 2025'!P15*Chiffres!B$15+'Decembre 2025'!Q15*Chiffres!C$16+'Decembre 2025'!R15*Chiffres!C$17+'Decembre 2025'!S15*Chiffres!C$18+'Decembre 2025'!T15</f>
        <v>0</v>
      </c>
    </row>
    <row r="16" spans="1:22" x14ac:dyDescent="0.25">
      <c r="A16" s="4">
        <v>46006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>
        <f>B16*Chiffres!C$1+'Decembre 2025'!C16+'Decembre 2025'!D16+'Decembre 2025'!E16*Chiffres!C$4+'Decembre 2025'!F16*Chiffres!C$5+'Decembre 2025'!G16*Chiffres!C$6+'Decembre 2025'!H16+'Decembre 2025'!I16+'Decembre 2025'!J16*Chiffres!C$9+'Decembre 2025'!K16*Chiffres!C$10+'Decembre 2025'!L16+'Decembre 2025'!M16*Chiffres!B$12+'Decembre 2025'!O16*Chiffres!C$14+'Decembre 2025'!N16*Chiffres!C$13+'Decembre 2025'!P16*Chiffres!B$15+'Decembre 2025'!Q16*Chiffres!C$16+'Decembre 2025'!R16*Chiffres!C$17+'Decembre 2025'!S16*Chiffres!C$18+'Decembre 2025'!T16</f>
        <v>0</v>
      </c>
    </row>
    <row r="17" spans="1:21" x14ac:dyDescent="0.25">
      <c r="A17" s="4">
        <v>46007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>
        <f>B17*Chiffres!C$1+'Decembre 2025'!C17+'Decembre 2025'!D17+'Decembre 2025'!E17*Chiffres!C$4+'Decembre 2025'!F17*Chiffres!C$5+'Decembre 2025'!G17*Chiffres!C$6+'Decembre 2025'!H17+'Decembre 2025'!I17+'Decembre 2025'!J17*Chiffres!C$9+'Decembre 2025'!K17*Chiffres!C$10+'Decembre 2025'!L17+'Decembre 2025'!M17*Chiffres!B$12+'Decembre 2025'!O17*Chiffres!C$14+'Decembre 2025'!N17*Chiffres!C$13+'Decembre 2025'!P17*Chiffres!B$15+'Decembre 2025'!Q17*Chiffres!C$16+'Decembre 2025'!R17*Chiffres!C$17+'Decembre 2025'!S17*Chiffres!C$18+'Decembre 2025'!T17</f>
        <v>0</v>
      </c>
    </row>
    <row r="18" spans="1:21" x14ac:dyDescent="0.25">
      <c r="A18" s="4">
        <v>46008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>
        <f>B18*Chiffres!C$1+'Decembre 2025'!C18+'Decembre 2025'!D18+'Decembre 2025'!E18*Chiffres!C$4+'Decembre 2025'!F18*Chiffres!C$5+'Decembre 2025'!G18*Chiffres!C$6+'Decembre 2025'!H18+'Decembre 2025'!I18+'Decembre 2025'!J18*Chiffres!C$9+'Decembre 2025'!K18*Chiffres!C$10+'Decembre 2025'!L18+'Decembre 2025'!M18*Chiffres!B$12+'Decembre 2025'!O18*Chiffres!C$14+'Decembre 2025'!N18*Chiffres!C$13+'Decembre 2025'!P18*Chiffres!B$15+'Decembre 2025'!Q18*Chiffres!C$16+'Decembre 2025'!R18*Chiffres!C$17+'Decembre 2025'!S18*Chiffres!C$18+'Decembre 2025'!T18</f>
        <v>0</v>
      </c>
    </row>
    <row r="19" spans="1:21" x14ac:dyDescent="0.25">
      <c r="A19" s="4">
        <v>46009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>
        <f>B19*Chiffres!C$1+'Decembre 2025'!C19+'Decembre 2025'!D19+'Decembre 2025'!E19*Chiffres!C$4+'Decembre 2025'!F19*Chiffres!C$5+'Decembre 2025'!G19*Chiffres!C$6+'Decembre 2025'!H19+'Decembre 2025'!I19+'Decembre 2025'!J19*Chiffres!C$9+'Decembre 2025'!K19*Chiffres!C$10+'Decembre 2025'!L19+'Decembre 2025'!M19*Chiffres!B$12+'Decembre 2025'!O19*Chiffres!C$14+'Decembre 2025'!N19*Chiffres!C$13+'Decembre 2025'!P19*Chiffres!B$15+'Decembre 2025'!Q19*Chiffres!C$16+'Decembre 2025'!R19*Chiffres!C$17+'Decembre 2025'!S19*Chiffres!C$18+'Decembre 2025'!T19</f>
        <v>0</v>
      </c>
    </row>
    <row r="20" spans="1:21" x14ac:dyDescent="0.25">
      <c r="A20" s="4">
        <v>46010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>
        <f>B20*Chiffres!C$1+'Decembre 2025'!C20+'Decembre 2025'!D20+'Decembre 2025'!E20*Chiffres!C$4+'Decembre 2025'!F20*Chiffres!C$5+'Decembre 2025'!G20*Chiffres!C$6+'Decembre 2025'!H20+'Decembre 2025'!I20+'Decembre 2025'!J20*Chiffres!C$9+'Decembre 2025'!K20*Chiffres!C$10+'Decembre 2025'!L20+'Decembre 2025'!M20*Chiffres!B$12+'Decembre 2025'!O20*Chiffres!C$14+'Decembre 2025'!N20*Chiffres!C$13+'Decembre 2025'!P20*Chiffres!B$15+'Decembre 2025'!Q20*Chiffres!C$16+'Decembre 2025'!R20*Chiffres!C$17+'Decembre 2025'!S20*Chiffres!C$18+'Decembre 2025'!T20</f>
        <v>0</v>
      </c>
    </row>
    <row r="21" spans="1:21" x14ac:dyDescent="0.25">
      <c r="A21" s="4">
        <v>46011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>
        <f>B21*Chiffres!C$1+'Decembre 2025'!C21+'Decembre 2025'!D21+'Decembre 2025'!E21*Chiffres!C$4+'Decembre 2025'!F21*Chiffres!C$5+'Decembre 2025'!G21*Chiffres!C$6+'Decembre 2025'!H21+'Decembre 2025'!I21+'Decembre 2025'!J21*Chiffres!C$9+'Decembre 2025'!K21*Chiffres!C$10+'Decembre 2025'!L21+'Decembre 2025'!M21*Chiffres!B$12+'Decembre 2025'!O21*Chiffres!C$14+'Decembre 2025'!N21*Chiffres!C$13+'Decembre 2025'!P21*Chiffres!B$15+'Decembre 2025'!Q21*Chiffres!C$16+'Decembre 2025'!R21*Chiffres!C$17+'Decembre 2025'!S21*Chiffres!C$18+'Decembre 2025'!T21</f>
        <v>0</v>
      </c>
    </row>
    <row r="22" spans="1:21" x14ac:dyDescent="0.25">
      <c r="A22" s="4">
        <v>46012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>
        <f>B22*Chiffres!C$1+'Decembre 2025'!C22+'Decembre 2025'!D22+'Decembre 2025'!E22*Chiffres!C$4+'Decembre 2025'!F22*Chiffres!C$5+'Decembre 2025'!G22*Chiffres!C$6+'Decembre 2025'!H22+'Decembre 2025'!I22+'Decembre 2025'!J22*Chiffres!C$9+'Decembre 2025'!K22*Chiffres!C$10+'Decembre 2025'!L22+'Decembre 2025'!M22*Chiffres!B$12+'Decembre 2025'!O22*Chiffres!C$14+'Decembre 2025'!N22*Chiffres!C$13+'Decembre 2025'!P22*Chiffres!B$15+'Decembre 2025'!Q22*Chiffres!C$16+'Decembre 2025'!R22*Chiffres!C$17+'Decembre 2025'!S22*Chiffres!C$18+'Decembre 2025'!T22</f>
        <v>0</v>
      </c>
    </row>
    <row r="23" spans="1:21" x14ac:dyDescent="0.25">
      <c r="A23" s="4">
        <v>46013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>
        <f>B23*Chiffres!C$1+'Decembre 2025'!C23+'Decembre 2025'!D23+'Decembre 2025'!E23*Chiffres!C$4+'Decembre 2025'!F23*Chiffres!C$5+'Decembre 2025'!G23*Chiffres!C$6+'Decembre 2025'!H23+'Decembre 2025'!I23+'Decembre 2025'!J23*Chiffres!C$9+'Decembre 2025'!K23*Chiffres!C$10+'Decembre 2025'!L23+'Decembre 2025'!M23*Chiffres!B$12+'Decembre 2025'!O23*Chiffres!C$14+'Decembre 2025'!N23*Chiffres!C$13+'Decembre 2025'!P23*Chiffres!B$15+'Decembre 2025'!Q23*Chiffres!C$16+'Decembre 2025'!R23*Chiffres!C$17+'Decembre 2025'!S23*Chiffres!C$18+'Decembre 2025'!T23</f>
        <v>0</v>
      </c>
    </row>
    <row r="24" spans="1:21" x14ac:dyDescent="0.25">
      <c r="A24" s="4">
        <v>46014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>
        <f>B24*Chiffres!C$1+'Decembre 2025'!C24+'Decembre 2025'!D24+'Decembre 2025'!E24*Chiffres!C$4+'Decembre 2025'!F24*Chiffres!C$5+'Decembre 2025'!G24*Chiffres!C$6+'Decembre 2025'!H24+'Decembre 2025'!I24+'Decembre 2025'!J24*Chiffres!C$9+'Decembre 2025'!K24*Chiffres!C$10+'Decembre 2025'!L24+'Decembre 2025'!M24*Chiffres!B$12+'Decembre 2025'!O24*Chiffres!C$14+'Decembre 2025'!N24*Chiffres!C$13+'Decembre 2025'!P24*Chiffres!B$15+'Decembre 2025'!Q24*Chiffres!C$16+'Decembre 2025'!R24*Chiffres!C$17+'Decembre 2025'!S24*Chiffres!C$18+'Decembre 2025'!T24</f>
        <v>0</v>
      </c>
    </row>
    <row r="25" spans="1:21" x14ac:dyDescent="0.25">
      <c r="A25" s="4">
        <v>46015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>
        <f>B25*Chiffres!C$1+'Decembre 2025'!C25+'Decembre 2025'!D25+'Decembre 2025'!E25*Chiffres!C$4+'Decembre 2025'!F25*Chiffres!C$5+'Decembre 2025'!G25*Chiffres!C$6+'Decembre 2025'!H25+'Decembre 2025'!I25+'Decembre 2025'!J25*Chiffres!C$9+'Decembre 2025'!K25*Chiffres!C$10+'Decembre 2025'!L25+'Decembre 2025'!M25*Chiffres!B$12+'Decembre 2025'!O25*Chiffres!C$14+'Decembre 2025'!N25*Chiffres!C$13+'Decembre 2025'!P25*Chiffres!B$15+'Decembre 2025'!Q25*Chiffres!C$16+'Decembre 2025'!R25*Chiffres!C$17+'Decembre 2025'!S25*Chiffres!C$18+'Decembre 2025'!T25</f>
        <v>0</v>
      </c>
    </row>
    <row r="26" spans="1:21" x14ac:dyDescent="0.25">
      <c r="A26" s="4">
        <v>46016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>
        <f>B26*Chiffres!C$1+'Decembre 2025'!C26+'Decembre 2025'!D26+'Decembre 2025'!E26*Chiffres!C$4+'Decembre 2025'!F26*Chiffres!C$5+'Decembre 2025'!G26*Chiffres!C$6+'Decembre 2025'!H26+'Decembre 2025'!I26+'Decembre 2025'!J26*Chiffres!C$9+'Decembre 2025'!K26*Chiffres!C$10+'Decembre 2025'!L26+'Decembre 2025'!M26*Chiffres!B$12+'Decembre 2025'!O26*Chiffres!C$14+'Decembre 2025'!N26*Chiffres!C$13+'Decembre 2025'!P26*Chiffres!B$15+'Decembre 2025'!Q26*Chiffres!C$16+'Decembre 2025'!R26*Chiffres!C$17+'Decembre 2025'!S26*Chiffres!C$18+'Decembre 2025'!T26</f>
        <v>0</v>
      </c>
    </row>
    <row r="27" spans="1:21" x14ac:dyDescent="0.25">
      <c r="A27" s="4">
        <v>46017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>
        <f>B27*Chiffres!C$1+'Decembre 2025'!C27+'Decembre 2025'!D27+'Decembre 2025'!E27*Chiffres!C$4+'Decembre 2025'!F27*Chiffres!C$5+'Decembre 2025'!G27*Chiffres!C$6+'Decembre 2025'!H27+'Decembre 2025'!I27+'Decembre 2025'!J27*Chiffres!C$9+'Decembre 2025'!K27*Chiffres!C$10+'Decembre 2025'!L27+'Decembre 2025'!M27*Chiffres!B$12+'Decembre 2025'!O27*Chiffres!C$14+'Decembre 2025'!N27*Chiffres!C$13+'Decembre 2025'!P27*Chiffres!B$15+'Decembre 2025'!Q27*Chiffres!C$16+'Decembre 2025'!R27*Chiffres!C$17+'Decembre 2025'!S27*Chiffres!C$18+'Decembre 2025'!T27</f>
        <v>0</v>
      </c>
    </row>
    <row r="28" spans="1:21" x14ac:dyDescent="0.25">
      <c r="A28" s="4">
        <v>46018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>
        <f>B28*Chiffres!C$1+'Decembre 2025'!C28+'Decembre 2025'!D28+'Decembre 2025'!E28*Chiffres!C$4+'Decembre 2025'!F28*Chiffres!C$5+'Decembre 2025'!G28*Chiffres!C$6+'Decembre 2025'!H28+'Decembre 2025'!I28+'Decembre 2025'!J28*Chiffres!C$9+'Decembre 2025'!K28*Chiffres!C$10+'Decembre 2025'!L28+'Decembre 2025'!M28*Chiffres!B$12+'Decembre 2025'!O28*Chiffres!C$14+'Decembre 2025'!N28*Chiffres!C$13+'Decembre 2025'!P28*Chiffres!B$15+'Decembre 2025'!Q28*Chiffres!C$16+'Decembre 2025'!R28*Chiffres!C$17+'Decembre 2025'!S28*Chiffres!C$18+'Decembre 2025'!T28</f>
        <v>0</v>
      </c>
    </row>
    <row r="29" spans="1:21" x14ac:dyDescent="0.25">
      <c r="A29" s="4">
        <v>46019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>
        <f>B29*Chiffres!C$1+'Decembre 2025'!C29+'Decembre 2025'!D29+'Decembre 2025'!E29*Chiffres!C$4+'Decembre 2025'!F29*Chiffres!C$5+'Decembre 2025'!G29*Chiffres!C$6+'Decembre 2025'!H29+'Decembre 2025'!I29+'Decembre 2025'!J29*Chiffres!C$9+'Decembre 2025'!K29*Chiffres!C$10+'Decembre 2025'!L29+'Decembre 2025'!M29*Chiffres!B$12+'Decembre 2025'!O29*Chiffres!C$14+'Decembre 2025'!N29*Chiffres!C$13+'Decembre 2025'!P29*Chiffres!B$15+'Decembre 2025'!Q29*Chiffres!C$16+'Decembre 2025'!R29*Chiffres!C$17+'Decembre 2025'!S29*Chiffres!C$18+'Decembre 2025'!T29</f>
        <v>0</v>
      </c>
    </row>
    <row r="30" spans="1:21" x14ac:dyDescent="0.25">
      <c r="A30" s="4">
        <v>46020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>
        <f>B30*Chiffres!C$1+'Decembre 2025'!C30+'Decembre 2025'!D30+'Decembre 2025'!E30*Chiffres!C$4+'Decembre 2025'!F30*Chiffres!C$5+'Decembre 2025'!G30*Chiffres!C$6+'Decembre 2025'!H30+'Decembre 2025'!I30+'Decembre 2025'!J30*Chiffres!C$9+'Decembre 2025'!K30*Chiffres!C$10+'Decembre 2025'!L30+'Decembre 2025'!M30*Chiffres!B$12+'Decembre 2025'!O30*Chiffres!C$14+'Decembre 2025'!N30*Chiffres!C$13+'Decembre 2025'!P30*Chiffres!B$15+'Decembre 2025'!Q30*Chiffres!C$16+'Decembre 2025'!R30*Chiffres!C$17+'Decembre 2025'!S30*Chiffres!C$18+'Decembre 2025'!T30</f>
        <v>0</v>
      </c>
    </row>
    <row r="31" spans="1:21" x14ac:dyDescent="0.25">
      <c r="A31" s="4">
        <v>46021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>
        <f>B31*Chiffres!C$1+'Decembre 2025'!C31+'Decembre 2025'!D31+'Decembre 2025'!E31*Chiffres!C$4+'Decembre 2025'!F31*Chiffres!C$5+'Decembre 2025'!G31*Chiffres!C$6+'Decembre 2025'!H31+'Decembre 2025'!I31+'Decembre 2025'!J31*Chiffres!C$9+'Decembre 2025'!K31*Chiffres!C$10+'Decembre 2025'!L31+'Decembre 2025'!M31*Chiffres!B$12+'Decembre 2025'!O31*Chiffres!C$14+'Decembre 2025'!N31*Chiffres!C$13+'Decembre 2025'!P31*Chiffres!B$15+'Decembre 2025'!Q31*Chiffres!C$16+'Decembre 2025'!R31*Chiffres!C$17+'Decembre 2025'!S31*Chiffres!C$18+'Decembre 2025'!T31</f>
        <v>0</v>
      </c>
    </row>
    <row r="32" spans="1:21" x14ac:dyDescent="0.25">
      <c r="A32" s="4">
        <v>46022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>
        <f>B32*Chiffres!C$1+'Decembre 2025'!C32+'Decembre 2025'!D32+'Decembre 2025'!E32*Chiffres!C$4+'Decembre 2025'!F32*Chiffres!C$5+'Decembre 2025'!G32*Chiffres!C$6+'Decembre 2025'!H32+'Decembre 2025'!I32+'Decembre 2025'!J32*Chiffres!C$9+'Decembre 2025'!K32*Chiffres!C$10+'Decembre 2025'!L32+'Decembre 2025'!M32*Chiffres!B$12+'Decembre 2025'!O32*Chiffres!C$14+'Decembre 2025'!N32*Chiffres!C$13+'Decembre 2025'!P32*Chiffres!B$15+'Decembre 2025'!Q32*Chiffres!C$16+'Decembre 2025'!R32*Chiffres!C$17+'Decembre 2025'!S32*Chiffres!C$18+'Decembre 2025'!T32</f>
        <v>0</v>
      </c>
    </row>
  </sheetData>
  <conditionalFormatting sqref="U2:U32">
    <cfRule type="cellIs" dxfId="2" priority="1" operator="greaterThan">
      <formula>1500</formula>
    </cfRule>
    <cfRule type="cellIs" dxfId="1" priority="2" operator="lessThan">
      <formula>1000</formula>
    </cfRule>
    <cfRule type="cellIs" dxfId="0" priority="3" operator="between">
      <formula>1000</formula>
      <formula>1500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Chiffres</vt:lpstr>
      <vt:lpstr>Juillet 2025</vt:lpstr>
      <vt:lpstr>Aout 2025</vt:lpstr>
      <vt:lpstr>Septembre 2025</vt:lpstr>
      <vt:lpstr>Octobre 2025</vt:lpstr>
      <vt:lpstr>Novembre 2025</vt:lpstr>
      <vt:lpstr>Decembre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ruelle</dc:creator>
  <cp:lastModifiedBy>raphael ruelle</cp:lastModifiedBy>
  <dcterms:created xsi:type="dcterms:W3CDTF">2025-07-26T21:28:35Z</dcterms:created>
  <dcterms:modified xsi:type="dcterms:W3CDTF">2025-08-21T14:10:07Z</dcterms:modified>
</cp:coreProperties>
</file>